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55" tabRatio="595" activeTab="0"/>
  </bookViews>
  <sheets>
    <sheet name="县经济开发区" sheetId="1" r:id="rId1"/>
    <sheet name="青口管委会" sheetId="2" r:id="rId2"/>
    <sheet name="大湖乡" sheetId="3" r:id="rId3"/>
    <sheet name="洋里乡" sheetId="4" r:id="rId4"/>
    <sheet name="白沙镇" sheetId="5" r:id="rId5"/>
    <sheet name="甘蔗街道" sheetId="6" r:id="rId6"/>
    <sheet name="荆溪镇" sheetId="7" r:id="rId7"/>
    <sheet name="鸿尾乡" sheetId="8" r:id="rId8"/>
    <sheet name="南通镇" sheetId="9" r:id="rId9"/>
    <sheet name="青口镇" sheetId="10" r:id="rId10"/>
    <sheet name="竹岐乡" sheetId="11" r:id="rId11"/>
    <sheet name="祥谦镇" sheetId="12" r:id="rId12"/>
    <sheet name="尚干镇" sheetId="13" r:id="rId13"/>
    <sheet name="上街镇" sheetId="14" r:id="rId14"/>
    <sheet name="土储" sheetId="15" state="hidden" r:id="rId15"/>
    <sheet name="全县 (2)" sheetId="16" state="hidden" r:id="rId16"/>
    <sheet name="Sheet2" sheetId="17" state="hidden" r:id="rId17"/>
    <sheet name="Sheet3" sheetId="18" state="hidden" r:id="rId18"/>
    <sheet name="工业和基础设施" sheetId="19" state="hidden" r:id="rId19"/>
    <sheet name="土储 无责任人稿" sheetId="20" state="hidden" r:id="rId20"/>
  </sheets>
  <definedNames>
    <definedName name="_xlnm.Print_Area" localSheetId="4">'白沙镇'!$A$1:$O$8</definedName>
    <definedName name="_xlnm.Print_Area" localSheetId="5">'甘蔗街道'!$A$1:$Q$28</definedName>
    <definedName name="_xlnm.Print_Area" localSheetId="18">'工业和基础设施'!$A$1:$T$186</definedName>
    <definedName name="_xlnm.Print_Area" localSheetId="7">'鸿尾乡'!$A$1:$Q$9</definedName>
    <definedName name="_xlnm.Print_Area" localSheetId="6">'荆溪镇'!$A$1:$Q$38</definedName>
    <definedName name="_xlnm.Print_Area" localSheetId="8">'南通镇'!$A$1:$Q$24</definedName>
    <definedName name="_xlnm.Print_Area" localSheetId="9">'青口镇'!$A$1:$Q$13</definedName>
    <definedName name="_xlnm.Print_Area" localSheetId="15">'全县 (2)'!$A$1:$U$285</definedName>
    <definedName name="_xlnm.Print_Area" localSheetId="13">'上街镇'!$A$1:$Q$20</definedName>
    <definedName name="_xlnm.Print_Area" localSheetId="12">'尚干镇'!$A$1:$O$5</definedName>
    <definedName name="_xlnm.Print_Area" localSheetId="14">'土储'!$A$1:$U$105</definedName>
    <definedName name="_xlnm.Print_Area" localSheetId="19">'土储 无责任人稿'!$A$1:$N$101</definedName>
    <definedName name="_xlnm.Print_Area" localSheetId="11">'祥谦镇'!$A$1:$O$9</definedName>
    <definedName name="_xlnm.Print_Area" localSheetId="10">'竹岐乡'!$A$1:$Q$27</definedName>
    <definedName name="_xlnm.Print_Titles" localSheetId="4">'白沙镇'!$2:$3</definedName>
    <definedName name="_xlnm.Print_Titles" localSheetId="5">'甘蔗街道'!$2:$3</definedName>
    <definedName name="_xlnm.Print_Titles" localSheetId="18">'工业和基础设施'!$1:$3</definedName>
    <definedName name="_xlnm.Print_Titles" localSheetId="7">'鸿尾乡'!$2:$3</definedName>
    <definedName name="_xlnm.Print_Titles" localSheetId="6">'荆溪镇'!$2:$3</definedName>
    <definedName name="_xlnm.Print_Titles" localSheetId="8">'南通镇'!$2:$3</definedName>
    <definedName name="_xlnm.Print_Titles" localSheetId="9">'青口镇'!$2:$3</definedName>
    <definedName name="_xlnm.Print_Titles" localSheetId="15">'全县 (2)'!$1:$3</definedName>
    <definedName name="_xlnm.Print_Titles" localSheetId="13">'上街镇'!$2:$3</definedName>
    <definedName name="_xlnm.Print_Titles" localSheetId="12">'尚干镇'!$2:$3</definedName>
    <definedName name="_xlnm.Print_Titles" localSheetId="14">'土储'!$1:$3</definedName>
    <definedName name="_xlnm.Print_Titles" localSheetId="19">'土储 无责任人稿'!$1:$3</definedName>
    <definedName name="_xlnm.Print_Titles" localSheetId="11">'祥谦镇'!$2:$3</definedName>
    <definedName name="_xlnm.Print_Titles" localSheetId="10">'竹岐乡'!$2:$3</definedName>
    <definedName name="_xlnm.Print_Area" localSheetId="3">'洋里乡'!$A$1:$O$7</definedName>
    <definedName name="_xlnm.Print_Titles" localSheetId="3">'洋里乡'!$2:$3</definedName>
    <definedName name="_xlnm.Print_Area" localSheetId="2">'大湖乡'!$A$1:$O$7</definedName>
    <definedName name="_xlnm.Print_Titles" localSheetId="2">'大湖乡'!$2:$3</definedName>
    <definedName name="_xlnm.Print_Area" localSheetId="1">'青口管委会'!$A$1:$Q$43</definedName>
    <definedName name="_xlnm.Print_Titles" localSheetId="1">'青口管委会'!$2:$3</definedName>
    <definedName name="_xlnm.Print_Titles" localSheetId="0">'县经济开发区'!$3:$4</definedName>
    <definedName name="_xlnm._FilterDatabase" localSheetId="0" hidden="1">'县经济开发区'!$A$4:$O$32</definedName>
    <definedName name="_xlnm._FilterDatabase" localSheetId="1" hidden="1">'青口管委会'!$A$3:$Q$43</definedName>
    <definedName name="_xlnm._FilterDatabase" localSheetId="2" hidden="1">'大湖乡'!$A$3:$O$7</definedName>
    <definedName name="_xlnm._FilterDatabase" localSheetId="3" hidden="1">'洋里乡'!$A$3:$O$7</definedName>
    <definedName name="_xlnm._FilterDatabase" localSheetId="4" hidden="1">'白沙镇'!$A$3:$O$8</definedName>
    <definedName name="_xlnm._FilterDatabase" localSheetId="7" hidden="1">'鸿尾乡'!$A$3:$Q$9</definedName>
    <definedName name="_xlnm._FilterDatabase" localSheetId="10" hidden="1">'竹岐乡'!$A$3:$Q$27</definedName>
    <definedName name="_xlnm._FilterDatabase" localSheetId="11" hidden="1">'祥谦镇'!$A$3:$O$9</definedName>
    <definedName name="_xlnm._FilterDatabase" localSheetId="12" hidden="1">'尚干镇'!$A$3:$O$7</definedName>
    <definedName name="_xlnm._FilterDatabase" localSheetId="15" hidden="1">'全县 (2)'!$A$5:$AA$283</definedName>
    <definedName name="_xlnm._FilterDatabase" localSheetId="18" hidden="1">'工业和基础设施'!$A$5:$Z$185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I4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3.1355</t>
        </r>
      </text>
    </comment>
  </commentList>
</comments>
</file>

<file path=xl/sharedStrings.xml><?xml version="1.0" encoding="utf-8"?>
<sst xmlns="http://schemas.openxmlformats.org/spreadsheetml/2006/main" count="5113" uniqueCount="1226">
  <si>
    <t>附件1</t>
  </si>
  <si>
    <t>闽侯县1999-2018年6月批而未供土地清理处置责任表（闽侯县经济开发区）</t>
  </si>
  <si>
    <t>序号</t>
  </si>
  <si>
    <t>乡镇</t>
  </si>
  <si>
    <t>农转用报批信息（公顷）</t>
  </si>
  <si>
    <t>批而未供土地信息（公顷）</t>
  </si>
  <si>
    <t>福州市勘测院闽侯分院核对情况</t>
  </si>
  <si>
    <t>处置意见</t>
  </si>
  <si>
    <t>供地责任人</t>
  </si>
  <si>
    <t>供地时限</t>
  </si>
  <si>
    <t>备注</t>
  </si>
  <si>
    <t>土地批次</t>
  </si>
  <si>
    <t>批复文号</t>
  </si>
  <si>
    <t>未供项目</t>
  </si>
  <si>
    <t>所属村镇</t>
  </si>
  <si>
    <t>项目报批面积</t>
  </si>
  <si>
    <t>供地情况</t>
  </si>
  <si>
    <t>项目未供面积</t>
  </si>
  <si>
    <t>土地规划用途</t>
  </si>
  <si>
    <t>土地利用现状</t>
  </si>
  <si>
    <t>闽侯经济技术开发区</t>
  </si>
  <si>
    <t>闽侯县2007年第29批次城市建设用地</t>
  </si>
  <si>
    <t>闽政地〔2008〕098号</t>
  </si>
  <si>
    <t>福州海东机械设备有限公司</t>
  </si>
  <si>
    <t>甘蔗街道横屿村、南山村</t>
  </si>
  <si>
    <t>部分未供</t>
  </si>
  <si>
    <t>一类工业用地、道路、水域2200、防护绿地3458</t>
  </si>
  <si>
    <t>已利用（南中路、南岭路、东岭路、河道等市政用地）</t>
  </si>
  <si>
    <t>由经济开发区为业主办理道路供地手续</t>
  </si>
  <si>
    <t>余建敏
林祥飞
余  敏</t>
  </si>
  <si>
    <t>2018年12月10日前</t>
  </si>
  <si>
    <t>公路供地</t>
  </si>
  <si>
    <t>福建中能电气有限公司</t>
  </si>
  <si>
    <t>甘蔗街道横屿村</t>
  </si>
  <si>
    <t>一类工业用地、道路、防护绿地96</t>
  </si>
  <si>
    <t>已利用（向阳坊、闽侯县铁岭发展有限公司、长龙西路、南岭路、东岭路、河道等市政用地）</t>
  </si>
  <si>
    <t>闽侯县经济技术开发区</t>
  </si>
  <si>
    <t>福州市2013年第41批次农用地转用和土地征收实施方案建设用地</t>
  </si>
  <si>
    <t>闽政地[2014]147号</t>
  </si>
  <si>
    <t>福建旺龙顺粮油食品有限公司</t>
  </si>
  <si>
    <t>甘蔗镇南山村</t>
  </si>
  <si>
    <t>全部未供</t>
  </si>
  <si>
    <t>未办理供地手续</t>
  </si>
  <si>
    <t>已收件，正在办理供地手续，限时办结供地手续</t>
  </si>
  <si>
    <t>闽侯县2011年第02批次城市建设用地</t>
  </si>
  <si>
    <t>闽政地[2011]640号</t>
  </si>
  <si>
    <t>福建省宏盛闽侯酒业有限公司</t>
  </si>
  <si>
    <t>甘蔗街道山前村</t>
  </si>
  <si>
    <t>非建设用地</t>
  </si>
  <si>
    <t>扩征用地，未利用、未供</t>
  </si>
  <si>
    <t>列入清盘行动，加快供地</t>
  </si>
  <si>
    <t>2018年12月30日前</t>
  </si>
  <si>
    <t>列入清盘行动</t>
  </si>
  <si>
    <t>福州巨邦服饰有限公司</t>
  </si>
  <si>
    <t>甘蔗街道南山村</t>
  </si>
  <si>
    <t>一类工业用地、道路、防护绿地228</t>
  </si>
  <si>
    <t>现场已利用（旺成食品、道路河道等市政用地）</t>
  </si>
  <si>
    <t>由经济开发区做为业主，按道路用地限时补办供地手续</t>
  </si>
  <si>
    <t>闽侯县2011年第03批次城市建设用地</t>
  </si>
  <si>
    <t>闽政地[2011]672号</t>
  </si>
  <si>
    <t>福建向阳坊食品有限公司</t>
  </si>
  <si>
    <t>一类工业用地、道路、水域60</t>
  </si>
  <si>
    <t>已利用（斯狄沨混合能源、长龙西路、东岭路）</t>
  </si>
  <si>
    <t>福州旺成食品有限公司</t>
  </si>
  <si>
    <t>甘蔗街道南山村、昙石村</t>
  </si>
  <si>
    <t>闽侯县2006年第15批次城市建设用地</t>
  </si>
  <si>
    <t>闽政文〔2006〕449号</t>
  </si>
  <si>
    <t>丸五富井（福州）工业有限公司</t>
  </si>
  <si>
    <t>甘蔗流洋村、荆溪镇关口村</t>
  </si>
  <si>
    <t>一类工业用地、道路</t>
  </si>
  <si>
    <t>全部供给海源机械设备</t>
  </si>
  <si>
    <t>由经济开发区为业主补办道路供地手续</t>
  </si>
  <si>
    <t>福州圣和建筑石材有限公司</t>
  </si>
  <si>
    <t>福州统领文具礼品有限公司</t>
  </si>
  <si>
    <t>荆溪镇关口村</t>
  </si>
  <si>
    <t>一类工业用地</t>
  </si>
  <si>
    <t>全部供给富臣家居、金禧实业</t>
  </si>
  <si>
    <t>福州士林电机有限公司</t>
  </si>
  <si>
    <t>/</t>
  </si>
  <si>
    <t>全部供完</t>
  </si>
  <si>
    <t>福建三和混凝土桩杆有限公司</t>
  </si>
  <si>
    <t>福州联泓交通器材有限公司</t>
  </si>
  <si>
    <t>一类工业用地、道路、公共绿地457</t>
  </si>
  <si>
    <t>福州庆合汽车配件有限公司</t>
  </si>
  <si>
    <t>甘蔗流洋村、南山村</t>
  </si>
  <si>
    <t>全部供给贝奇饮料、贝奇食品</t>
  </si>
  <si>
    <t>福州东阳塑料制品有限公司</t>
  </si>
  <si>
    <t>全部供给海源机械设备、富臣家居</t>
  </si>
  <si>
    <t>福州高旋工艺品有限公司</t>
  </si>
  <si>
    <t>甘蔗流洋村、洽浦村、南山村</t>
  </si>
  <si>
    <t>福建建华管桩有限公司</t>
  </si>
  <si>
    <t>闽侯县2007年第15批次城市建设用地</t>
  </si>
  <si>
    <t>闽政文〔2007〕465号</t>
  </si>
  <si>
    <t>福州万升电器有限公司</t>
  </si>
  <si>
    <t>甘蔗街道三英村、山前村</t>
  </si>
  <si>
    <t>一类工业用地、道路、水域2555</t>
  </si>
  <si>
    <t>翠峰路、河道等市政用地</t>
  </si>
  <si>
    <t>福州黄氏药业公司</t>
  </si>
  <si>
    <t>一类工业用地、道路、水域2866、防护绿地4228</t>
  </si>
  <si>
    <t>已利用（雷凯诺石化装备、南中路、南岭路、河道等市政用地）</t>
  </si>
  <si>
    <t>闽侯盛华工艺品有限公司</t>
  </si>
  <si>
    <t>甘蔗街道南山村、横屿村</t>
  </si>
  <si>
    <t>道路</t>
  </si>
  <si>
    <t>已利用（南中路、南兴路、南岭路、河道等市政用地）</t>
  </si>
  <si>
    <t>福州艾密克汽配有限公司</t>
  </si>
  <si>
    <t>甘蔗街道山前村、国有</t>
  </si>
  <si>
    <t>一类工业用地、道路、水域1824、防护绿地1606</t>
  </si>
  <si>
    <t>已利用（翠峰路、河道等市政用地）</t>
  </si>
  <si>
    <t>福建恒达建材有限公司</t>
  </si>
  <si>
    <t>甘蔗街道南山村、山前村、横屿村</t>
  </si>
  <si>
    <t>已利用（福建巨邦服饰有限公司、南边路、南兴路、下河路等市政用地）</t>
  </si>
  <si>
    <t>福州信泰塑胶有限公司</t>
  </si>
  <si>
    <t>甘蔗街道山前村、横屿村、国有</t>
  </si>
  <si>
    <t>已利用（南边路、南兴路、下河路等市政用地）</t>
  </si>
  <si>
    <t>福州富水综合食品有限公司</t>
  </si>
  <si>
    <t>已利用（福建盛荣船舶设备制造公司、南兴路、翠峰路、南中路等市政用地）</t>
  </si>
  <si>
    <t>福州高旋工艺制品有限公司</t>
  </si>
  <si>
    <t>甘蔗街道山前村、横屿村、昙石村</t>
  </si>
  <si>
    <t>已利用（南中路、下河路、南兴路、河道等市政用地）</t>
  </si>
  <si>
    <t>福州勃莱特彩焰有限公司</t>
  </si>
  <si>
    <t>甘蔗街道山前村、横屿村、三英村</t>
  </si>
  <si>
    <t>一类工业用地、道路、水域1250、防护绿地1987</t>
  </si>
  <si>
    <t>已利用（南中路、下河路、河道等市政用地）</t>
  </si>
  <si>
    <t>福建康力美耐皿有限公司</t>
  </si>
  <si>
    <t>甘蔗街道、南山村、横屿村、国有</t>
  </si>
  <si>
    <t>已利用（南边路、南岭路、南兴路等市政用地）</t>
  </si>
  <si>
    <t>闽侯县1999-2018年6月批而未供土地清理处置责任表（青口管委会）</t>
  </si>
  <si>
    <t>交地时间</t>
  </si>
  <si>
    <t>交地责任人</t>
  </si>
  <si>
    <t>青口管委会</t>
  </si>
  <si>
    <t>闽侯县2008年第07批次城市建设用地</t>
  </si>
  <si>
    <t>闽政文〔2009〕71号</t>
  </si>
  <si>
    <t>福建青口科技有限公司</t>
  </si>
  <si>
    <t>祥谦镇辅翼村、卜洲村</t>
  </si>
  <si>
    <t>道路、一类工业用地、公共绿地4661、水域3210</t>
  </si>
  <si>
    <t>现状为河道、道路</t>
  </si>
  <si>
    <t>由青口管委会做业主按祥谦污水处理厂限时补办供地手续</t>
  </si>
  <si>
    <t>林立新
林祥飞
余  敏</t>
  </si>
  <si>
    <t>公共供地</t>
  </si>
  <si>
    <t>福州荻原模具冲压有限公司</t>
  </si>
  <si>
    <t>祥谦镇卜洲村、洋下村、澜澄村、辅翼村</t>
  </si>
  <si>
    <t>道路、一类工业用地、公共绿地15806、水域12358</t>
  </si>
  <si>
    <t>已利用（污水处理厂、河道）</t>
  </si>
  <si>
    <t>不符合规划，由青口管委会做为业主按河道设施用地办理供地手续，待规划调整后收回。</t>
  </si>
  <si>
    <t>闽侯县2008年第06批次城市建设用地</t>
  </si>
  <si>
    <t>闽政文〔2009〕70号</t>
  </si>
  <si>
    <t>新力（福州）汽车配件有限公司</t>
  </si>
  <si>
    <t>青口镇后福村</t>
  </si>
  <si>
    <t>工业用地，未利用、未供</t>
  </si>
  <si>
    <t>工业用地，已会审，未交地，由青口管委会做为业主按绿化设施用地办理供地手续。</t>
  </si>
  <si>
    <t>2018.12.30</t>
  </si>
  <si>
    <t>叶  勇</t>
  </si>
  <si>
    <t>绿化供地
列入清盘行动</t>
  </si>
  <si>
    <t>海德信（福建）空油压股份有限公司</t>
  </si>
  <si>
    <t>福建省金磐金属制品有限公司</t>
  </si>
  <si>
    <t>福建惠林机械有限公司</t>
  </si>
  <si>
    <t>福州巨洋金属制品有限公司</t>
  </si>
  <si>
    <t>福建胜亚模具有限公司</t>
  </si>
  <si>
    <t>闽侯县2008年第16批次城市建设用地</t>
  </si>
  <si>
    <t>闽政地〔2009〕022号</t>
  </si>
  <si>
    <t>福建青口科飞有限公司</t>
  </si>
  <si>
    <t>未供边角地</t>
  </si>
  <si>
    <t>由青口管委会按旧村改造项目限时办理供地手续</t>
  </si>
  <si>
    <t>旧村改造</t>
  </si>
  <si>
    <t>福州市2012年第50批次农用地转用和土地征收实施方案</t>
  </si>
  <si>
    <t>闽政地[2013]250号</t>
  </si>
  <si>
    <t>福建新福达汽车工业有限公司</t>
  </si>
  <si>
    <t>祥谦镇虎山村、澜澄村、岐尾村</t>
  </si>
  <si>
    <t>加快完成征迁交地，督促项目业主加快办理供地手续</t>
  </si>
  <si>
    <t>绿化供地</t>
  </si>
  <si>
    <t>福州市2010年度第29批次城市建设农用地转用和征收实施方案</t>
  </si>
  <si>
    <t>闽政地[2011]085号</t>
  </si>
  <si>
    <t>福建麦特新铝业科技有限公司</t>
  </si>
  <si>
    <t>祥谦镇辅翼村、澜澄村</t>
  </si>
  <si>
    <t>扩征地，不符合规划</t>
  </si>
  <si>
    <t>由青口管委会做为业主按绿化设施用地办理供地手续，待规划调整后收回。</t>
  </si>
  <si>
    <t>闽侯县2014年第12批次农用地转用和土地征收实施方案建设用地</t>
  </si>
  <si>
    <t>闽政地[2014]747号</t>
  </si>
  <si>
    <t>福建大力石油化工有限公司</t>
  </si>
  <si>
    <t>祥谦镇中院村</t>
  </si>
  <si>
    <t>不符合规划，由青口管委会做为业主按绿化设施用地办理供地手续，待规划调整后收回。</t>
  </si>
  <si>
    <t>福州市2012年度第38批次农用地转用和土地征收实施方案</t>
  </si>
  <si>
    <t>闽政地[2012]985号</t>
  </si>
  <si>
    <t>福建星联汽车配件开发有限公司</t>
  </si>
  <si>
    <t>祥谦镇澜澄村、岐尾村</t>
  </si>
  <si>
    <t>福州市2010年度第25批次农用地转用与征收实施方案</t>
  </si>
  <si>
    <t>闽政地[2011]167号</t>
  </si>
  <si>
    <t>福州皇杰实业有限公司</t>
  </si>
  <si>
    <t>包装项目，已有华烁项目会审，未供地</t>
  </si>
  <si>
    <t>福建省瑞亿机械制造有限公司</t>
  </si>
  <si>
    <t>祥谦镇岐尾村</t>
  </si>
  <si>
    <t>福建泰维克汽车配件有限公司</t>
  </si>
  <si>
    <t>福州佩考林工业有限公司</t>
  </si>
  <si>
    <t>闽侯县宏胜金属涂装有限公司</t>
  </si>
  <si>
    <t>祥谦镇澜澄村</t>
  </si>
  <si>
    <t>福州市2011年度第25批次城市建设农用地转用和征收实施方案</t>
  </si>
  <si>
    <t>闽政地[2011]664号</t>
  </si>
  <si>
    <t>福州宏德盛塑胶制品有限公司</t>
  </si>
  <si>
    <t>青口镇镜上村、祥谦镇兰圃村</t>
  </si>
  <si>
    <t>边角地</t>
  </si>
  <si>
    <t>边角地，由青口开发公司做业主按绿化项目限时办理供地手续</t>
  </si>
  <si>
    <t>福州泰康汽车车厢制造有限公司</t>
  </si>
  <si>
    <t>尚干镇过浦村、洋中村</t>
  </si>
  <si>
    <t>企业倒闭，按绿地，后期列入清盘行动加快完成征迁交地，督促项目业主加快办理供地手续</t>
  </si>
  <si>
    <t>福州市2011年度第19批次城市建设农用地转用和征收实施方案</t>
  </si>
  <si>
    <t>闽政文
[2011] 332号</t>
  </si>
  <si>
    <t>福建圆通仓储有限公司</t>
  </si>
  <si>
    <t>祥谦镇凤港村、琯前村、岐尾村、双龙村、洋下村</t>
  </si>
  <si>
    <t>福建伟煌食品有限公司</t>
  </si>
  <si>
    <t>青口镇前洋村、祥谦镇兰圃村</t>
  </si>
  <si>
    <t>福州市2011年度第06批次城市建设农用地转用和征收实施方案</t>
  </si>
  <si>
    <t>闽政地[2011]241号</t>
  </si>
  <si>
    <t>福建海峡机械设备有限公司</t>
  </si>
  <si>
    <t>祥谦镇凤港村、琯前村双龙村、洋下村</t>
  </si>
  <si>
    <t>规划道路，未办理供地手续</t>
  </si>
  <si>
    <t>由青口开发公司做业主按规划道路建设项目限时办理供地手续</t>
  </si>
  <si>
    <t>福建豪峰金属制品有限公司</t>
  </si>
  <si>
    <t>福建金龙腾动力机械有限公司</t>
  </si>
  <si>
    <t>祥谦镇辅翼村</t>
  </si>
  <si>
    <t>未利用，未办理供地手续</t>
  </si>
  <si>
    <t>福州中瑞铝业有限公司</t>
  </si>
  <si>
    <t>闽侯县2007年第04批次城市建设用地</t>
  </si>
  <si>
    <t>闽政文〔2007〕221号</t>
  </si>
  <si>
    <t>闽侯县华源工艺品有限公司</t>
  </si>
  <si>
    <t>祥谦镇泮洋村</t>
  </si>
  <si>
    <t>道路、二类居住用地、轨道交通线路用地</t>
  </si>
  <si>
    <t>道路、二类居住用地、轨道交通线路用地，未交地，未出让</t>
  </si>
  <si>
    <t>不符合规划，由祥谦镇做为业主按绿化设施用地办理供地手续，待规划调整后收回。</t>
  </si>
  <si>
    <t>闽侯县2007年第08批次城市建设用地</t>
  </si>
  <si>
    <t>闽政文〔2007〕294号</t>
  </si>
  <si>
    <t>福建久九神电子有限公司</t>
  </si>
  <si>
    <t>祥谦镇洋下村、岐尾村、澜澄村</t>
  </si>
  <si>
    <t>道路、二类居住用地、一类工业用地、公共绿地2411</t>
  </si>
  <si>
    <t>道路、二类居住用地、一类工业用地、公共绿地2411，部分已利用（洋山路）剩余未供未利用</t>
  </si>
  <si>
    <t>由青口管委会做为业主，1、对已利用未办理供地手续的道路、河道部分限时补办供地手续；2、余下未利用部分按绿化用地限时办理供地手续</t>
  </si>
  <si>
    <t>公路供地、河道供地、绿化供地</t>
  </si>
  <si>
    <t>福州宏玮工业有限公司</t>
  </si>
  <si>
    <t>道路、一类工业用地、公共绿地10420、水域2589</t>
  </si>
  <si>
    <t>部分已利用（洋山路、三港河）剩余未供未利用</t>
  </si>
  <si>
    <t>闽侯县华泰金属制品有限公司</t>
  </si>
  <si>
    <t>祥谦镇洋下村、卜洲村、澜澄村、辅翼村</t>
  </si>
  <si>
    <t>道路、一类工业用地、公共绿地5110、水域6512</t>
  </si>
  <si>
    <t>部分已利用（三港河）剩余未供未利用</t>
  </si>
  <si>
    <t>福州六和机械有限公司</t>
  </si>
  <si>
    <t>祥谦镇澜澄村、辅翼村</t>
  </si>
  <si>
    <t>道路、一类工业用地</t>
  </si>
  <si>
    <t>部分已利用（洋山路）剩余未供未利用</t>
  </si>
  <si>
    <t>闽侯县2003年第07批次城市建设用地</t>
  </si>
  <si>
    <t>闽政文〔2003〕194号</t>
  </si>
  <si>
    <t>福建华擎发动机工业有限公司</t>
  </si>
  <si>
    <t>青口镇杨厝村、宏一村、宏二村、祥谦镇卜洲村</t>
  </si>
  <si>
    <t>道路、一类工业用地、二类居住用地、公共绿地22924</t>
  </si>
  <si>
    <t>道路、一类工业用地、二类居住用地、公共绿地22924，部分已利用（新城西路、宏一路）剩余未供未利用</t>
  </si>
  <si>
    <t>不符合规划，由青口管委会做为业主按道路、绿化设施用地办理供地手续，待规划调整后收回。</t>
  </si>
  <si>
    <t>闽侯县2003年第13批次村镇建设用地</t>
  </si>
  <si>
    <t>闽政文〔2003〕401号</t>
  </si>
  <si>
    <t>东南汽车新增26家配套厂（c地块）</t>
  </si>
  <si>
    <t>祥谦洋下村</t>
  </si>
  <si>
    <t>道路、一类工业用地、公共绿地8492、水域3827</t>
  </si>
  <si>
    <t>已利用、洋洲路、洋山路、祥青路</t>
  </si>
  <si>
    <t>由青口管委会做为业主，对已利用未办理供地手续的道路用地限时补办供地手续</t>
  </si>
  <si>
    <t>闽侯县2009年第08批次城市建设用地</t>
  </si>
  <si>
    <t>闽政地〔2009〕586号</t>
  </si>
  <si>
    <t>福建中美环境工程设备有限公司</t>
  </si>
  <si>
    <t>非建设用地、公共绿地1365、水域240</t>
  </si>
  <si>
    <t>不符合规划，由青口管委会做为业主按道路设施用地办理供地手续，待规划调整后收回。</t>
  </si>
  <si>
    <t>海越一期补录，
余下未供部分按道路供地</t>
  </si>
  <si>
    <t>福州市2017年第十九批次农用地转用和土地征收实施方案建设用地</t>
  </si>
  <si>
    <t>闽政地〔2018〕58号</t>
  </si>
  <si>
    <t>福建中富汽配有限公司（一期）</t>
  </si>
  <si>
    <t>祥谦镇琯前村</t>
  </si>
  <si>
    <t>工</t>
  </si>
  <si>
    <t>福建中富汽配有限公司</t>
  </si>
  <si>
    <t>福州中澳科技有限公司</t>
  </si>
  <si>
    <t>工业用地</t>
  </si>
  <si>
    <t>闽侯县2002年第40批次城镇建设用地</t>
  </si>
  <si>
    <t>闽政地〔2002〕294号</t>
  </si>
  <si>
    <t>闽侯县青口投资区管委会</t>
  </si>
  <si>
    <t>青口镇农光村</t>
  </si>
  <si>
    <t>二类工业用地、道路、防护绿地106</t>
  </si>
  <si>
    <t>现状已按公园建设利用（青口镇中央公园）</t>
  </si>
  <si>
    <t>由青口镇按公园用地限时补办供地手续</t>
  </si>
  <si>
    <t>补办供地手续</t>
  </si>
  <si>
    <t>公</t>
  </si>
  <si>
    <t>闽侯县2003年第09批次村镇建设用地</t>
  </si>
  <si>
    <t>闽政地〔2003〕501号</t>
  </si>
  <si>
    <t>闽侯县日达汽车运输有限公司</t>
  </si>
  <si>
    <t>青口镇后街村</t>
  </si>
  <si>
    <t>非建设用地（GH-E6 13213平方米）</t>
  </si>
  <si>
    <t>不符合规划，由乡镇做为业主按道路、绿化设施用地办理供地手续，待规划调整后收回。</t>
  </si>
  <si>
    <t>闽侯县2003年第12批次村镇建设用地</t>
  </si>
  <si>
    <t>闽政地〔2003〕525号</t>
  </si>
  <si>
    <t>东南汽车新增26家配套厂(B地块)</t>
  </si>
  <si>
    <t>青口镇杨错村、沪屿村</t>
  </si>
  <si>
    <t>道路、二类居住用地、公路用地、公共绿地13982</t>
  </si>
  <si>
    <t>奔驰大道末端1.85公顷未供
已利用洋山路
、桥头新村、青口镇公交首末站</t>
  </si>
  <si>
    <t>由青口管委会做为业主，按道路用地及公共设施用地补办供地手续</t>
  </si>
  <si>
    <t>公路供地、公共供地</t>
  </si>
  <si>
    <t xml:space="preserve"> 工</t>
  </si>
  <si>
    <r>
      <t>闽侯县1999-2018年6月批而未供土地清理处置责任表（大湖乡）</t>
    </r>
    <r>
      <rPr>
        <sz val="16"/>
        <rFont val="方正小标宋简体"/>
        <family val="0"/>
      </rPr>
      <t xml:space="preserve"> </t>
    </r>
  </si>
  <si>
    <t>大湖乡</t>
  </si>
  <si>
    <t>闽侯县2014年第01批次农村村民住宅建设农用地转用</t>
  </si>
  <si>
    <t>榕政地[2014]115号</t>
  </si>
  <si>
    <t>新塘村变电站安置房搬迁工程、大湖村变电站安置房搬迁工程</t>
  </si>
  <si>
    <t>大湖乡新塘村、大湖村</t>
  </si>
  <si>
    <t>由大湖乡做业主按报批用途限时办理供地手续</t>
  </si>
  <si>
    <t>江忠雁
林祥飞
余  敏</t>
  </si>
  <si>
    <t>安置地供地</t>
  </si>
  <si>
    <t>闽侯县2013年第26批次城市建设用地</t>
  </si>
  <si>
    <t>闽政地[2014]11号</t>
  </si>
  <si>
    <t>大湖乡新塘村地质灾害搬迁工程</t>
  </si>
  <si>
    <t>大湖乡新塘村</t>
  </si>
  <si>
    <t>非建设用地，未利用、未办理供地手续</t>
  </si>
  <si>
    <t>京台高速大目溪出口至大湖段公路拓宽改造工程</t>
  </si>
  <si>
    <t>闽政地〔2018〕550号</t>
  </si>
  <si>
    <t>大湖乡大湖村、大坪村、马墘村新塘村、洋山村、珍山村</t>
  </si>
  <si>
    <t>单独选址，由大湖乡做业主按道路用地限时先行办理供地手续</t>
  </si>
  <si>
    <t>闽侯县1999-2018年6月批而未供土地清理处置责任表（洋里乡）</t>
  </si>
  <si>
    <t>洋里乡</t>
  </si>
  <si>
    <t>单独选址项目</t>
  </si>
  <si>
    <t>国土资函[2012]292号</t>
  </si>
  <si>
    <t>福建省建瓯至闽侯公路</t>
  </si>
  <si>
    <t>洋里乡安仁村</t>
  </si>
  <si>
    <t>非建设用地，未利用</t>
  </si>
  <si>
    <t>由洋里乡做为业主按安置地项目用地限时办理供地手续</t>
  </si>
  <si>
    <t>叶常青
林祥飞
余  敏</t>
  </si>
  <si>
    <t>闽侯县2017年第七批次城市建设用地</t>
  </si>
  <si>
    <t>闽政地[2017]567号</t>
  </si>
  <si>
    <t>洋里派出所办案侦查技术用房</t>
  </si>
  <si>
    <t>洋里乡花桥村</t>
  </si>
  <si>
    <t>由县公安局做业主按项目报批用途限时办理供地手续</t>
  </si>
  <si>
    <t>公共设施</t>
  </si>
  <si>
    <t>闽侯县2014年第01批次城市建设用地</t>
  </si>
  <si>
    <t>闽政地[2014]358号</t>
  </si>
  <si>
    <t>福建福丰饲料有限公司</t>
  </si>
  <si>
    <t>洋里乡洋头村</t>
  </si>
  <si>
    <t>非建设用地，未供地</t>
  </si>
  <si>
    <t>不符合规划，由洋里乡做为业主按绿化设施用地办理供地手续，待规划调整后收回。</t>
  </si>
  <si>
    <t>闽侯县1999-2018年6月批而未供土地清理处置责任表（白沙镇）</t>
  </si>
  <si>
    <t>白沙镇</t>
  </si>
  <si>
    <t>闽侯县2002年第17批次城镇建设用地</t>
  </si>
  <si>
    <t>闽政地〔2002〕226号</t>
  </si>
  <si>
    <t>218矿安置地</t>
  </si>
  <si>
    <t>白沙镇白沙村</t>
  </si>
  <si>
    <t>非建设用地，已利用，未办理供地手续（南洋小区）</t>
  </si>
  <si>
    <t>由乡镇做业主复印原报批材料，限时补办供地批文</t>
  </si>
  <si>
    <t>叶振典
林祥飞
余  敏</t>
  </si>
  <si>
    <t>闽侯县2018年第十一批次城市建设用地</t>
  </si>
  <si>
    <t>闽政地〔2018〕484号</t>
  </si>
  <si>
    <t>白沙初级中学</t>
  </si>
  <si>
    <t>由县教育局做业主按报批项目限时办理供地手续</t>
  </si>
  <si>
    <t>叶振典
谢林生
林祥飞
余  敏</t>
  </si>
  <si>
    <t>科教供地</t>
  </si>
  <si>
    <t>福州科力通化工成套有限公司</t>
  </si>
  <si>
    <t>白沙镇马坑村</t>
  </si>
  <si>
    <t>不符合规划，由白沙镇做为业主按绿化设施用地办理供地手续，待规划调整后收回。</t>
  </si>
  <si>
    <t>闽侯县2012年第02批次城市建设用地</t>
  </si>
  <si>
    <t>闽政地[2012]209号</t>
  </si>
  <si>
    <t>闽侯土储（白沙镇商业酒店）</t>
  </si>
  <si>
    <t>白沙镇溪头村</t>
  </si>
  <si>
    <t>非建设用地，未利用、未供</t>
  </si>
  <si>
    <t>规划区外，建议调整为工业用地或市政污水厂用地</t>
  </si>
  <si>
    <t>叶振典
许克武
林祥飞
余  敏</t>
  </si>
  <si>
    <t>闽侯县1999-2018年6月批而未供土地清理处置责任表（甘蔗街道）</t>
  </si>
  <si>
    <t>竹岐、甘蔗、荆溪</t>
  </si>
  <si>
    <t>闽侯县2018年第四批次城市建设用地</t>
  </si>
  <si>
    <t>闽政地〔2018〕493号</t>
  </si>
  <si>
    <t>闽侯二桥</t>
  </si>
  <si>
    <t>竹岐乡春风村、榕东村、榕中村、甘蔗街道五福村</t>
  </si>
  <si>
    <t>由交通局做业主按项目报批用途限时办理供地手续</t>
  </si>
  <si>
    <t>张朝璋
陈世增
谢林生
林祥飞
余  敏</t>
  </si>
  <si>
    <t>甘蔗街道</t>
  </si>
  <si>
    <t>闽政地〔2003〕319号</t>
  </si>
  <si>
    <t>闽侯第一中学新校区</t>
  </si>
  <si>
    <t>教育科研用地、特殊性质用地、防护绿地11118、水域6852</t>
  </si>
  <si>
    <t>教育科研用地、特殊性质用地、防护绿地11118、水域6852平方米已利用，未办理供地手续（安置房、沟渠土坎等、军事区）乡镇重新指界测量确认红线</t>
  </si>
  <si>
    <t>由甘蔗街道做业主按置房用地限时补办供地手续</t>
  </si>
  <si>
    <t>陈世增
许克武
林祥飞
余  敏</t>
  </si>
  <si>
    <t>闽侯县2005年第05批次城市建设用地</t>
  </si>
  <si>
    <t>闽政文〔2005〕286号</t>
  </si>
  <si>
    <t>昙石山博物馆二期</t>
  </si>
  <si>
    <t>二类居住用地、商业金融业用地</t>
  </si>
  <si>
    <t>二类居住用地、商业金融业用地，未利用、未办理供地手续</t>
  </si>
  <si>
    <t>由甘蔗街道做业主办按旧村改造项目限时办理供地手续</t>
  </si>
  <si>
    <t>陈世增
林祥飞
余  敏</t>
  </si>
  <si>
    <t>闽侯县2011年第05批次城市建设用地</t>
  </si>
  <si>
    <t>闽政地[2011]740号</t>
  </si>
  <si>
    <t>闽侯县甘蔗中心小学</t>
  </si>
  <si>
    <t>甘蔗街道化龙村、长江村</t>
  </si>
  <si>
    <t>学校未利用地</t>
  </si>
  <si>
    <t>甘蔗中心小学旁未利用地，由甘蔗中心小学做业主按科教用地限时办理供地手续</t>
  </si>
  <si>
    <t>甘蔗</t>
  </si>
  <si>
    <t>闽侯县2017年第一批次城市建设用地</t>
  </si>
  <si>
    <t>闽政地[2017]84号</t>
  </si>
  <si>
    <t>县城旧城改造二期项目</t>
  </si>
  <si>
    <t>甘蔗街道大元村、化龙村、三英村、双池村</t>
  </si>
  <si>
    <t>由甘蔗街道做业主，按旧村改造项目限时办理供地手续</t>
  </si>
  <si>
    <t>闽侯县土地储备发展中心</t>
  </si>
  <si>
    <t>甘蔗街道洽浦村</t>
  </si>
  <si>
    <t>道路、防护绿地6500、商住用地（R2B1）</t>
  </si>
  <si>
    <t>边角地，已利用（昙石山中学、滨河路、新区花园路、滨城大道、绿化、停车场）</t>
  </si>
  <si>
    <t>由甘蔗街道作为业主补办供地手续，补录系统</t>
  </si>
  <si>
    <t>二类居住用地、道路、防护绿地1218</t>
  </si>
  <si>
    <t>闽侯县2010年第08批次城市建设用地</t>
  </si>
  <si>
    <t>闽政地〔2010〕431号</t>
  </si>
  <si>
    <t>县城旧城改造安置地（地块一）</t>
  </si>
  <si>
    <t>甘蔗街道双池村、国有</t>
  </si>
  <si>
    <t>道路、商住用地（R2B1）、文物古迹用地（A7）</t>
  </si>
  <si>
    <t>道路、商住用地（R2B1）、文物古迹用地（A7），未利用、全部未供、未完成征地（旧百货大楼地块）</t>
  </si>
  <si>
    <t>旧村改造用地，由甘蔗街道作为业主办理供地手续</t>
  </si>
  <si>
    <t>县城旧城改造安置地（地块二）</t>
  </si>
  <si>
    <t>甘蔗街道长江村、双池村、国有</t>
  </si>
  <si>
    <t>道路、教育科研用地、商住用地（R2B1）</t>
  </si>
  <si>
    <t>边角地，已利用（道路边缘市政用地）</t>
  </si>
  <si>
    <t>由乡镇作为业主补办供地手续，补录系统</t>
  </si>
  <si>
    <t>土储（商住）
县委东南侧三角尖</t>
  </si>
  <si>
    <t>甘蔗街道长江村、十字村、国有</t>
  </si>
  <si>
    <t>商住用地（电影院及周边）</t>
  </si>
  <si>
    <t>甘蔗街道大元村、双池村、国有</t>
  </si>
  <si>
    <t>道路、商业金融业用地、公共绿地436</t>
  </si>
  <si>
    <t>已利用（公园临时停车场）
补供地手续</t>
  </si>
  <si>
    <t>闽侯县2013年第03批次城市建设用地</t>
  </si>
  <si>
    <t>闽政地[2013]1083号</t>
  </si>
  <si>
    <t>土储居住用地（派出所西南侧）</t>
  </si>
  <si>
    <t>甘蔗街道长江村</t>
  </si>
  <si>
    <t>边角地，已利用（道路边缘市政用地）内业处理消化掉</t>
  </si>
  <si>
    <t>半岛一品旁边，由乡镇作为业主补办供地手续，补录系统</t>
  </si>
  <si>
    <t>土储居住用地（传媒港西北侧）</t>
  </si>
  <si>
    <t>商住用地（R2B1）</t>
  </si>
  <si>
    <t>商住用地（R2B1），未利用、全部未供</t>
  </si>
  <si>
    <t>政法委宿舍周边地块，74.72亩待拆迁交地净地后出让</t>
  </si>
  <si>
    <t>2018.10.31前形成净地</t>
  </si>
  <si>
    <t>陈世增</t>
  </si>
  <si>
    <t>土储居住用地（世纪芳洲东南侧）</t>
  </si>
  <si>
    <t>二类居住用地、商住用地（R2B1）</t>
  </si>
  <si>
    <t>二类居住用地、商住用地（R2B1），未利用、未供，未征地（道路+自建房）</t>
  </si>
  <si>
    <t>国隆厂后面地块，按旧村改造项目，由甘蔗街道作为业主办理供地手续</t>
  </si>
  <si>
    <t>土储居住用地（派出所+正荣西侧）</t>
  </si>
  <si>
    <t>行政办公用地、商住用地（R2B1）、交通场站用地</t>
  </si>
  <si>
    <t>行政办公用地、商住用地（R2B1）、交通场站用地，未利用、未供，未征地（道路+果园）</t>
  </si>
  <si>
    <t>东利糖果厂旁边，按停车场用地，由甘蔗街道作为业主办理供地手续</t>
  </si>
  <si>
    <t>闽侯县2013年第05批次城市建设用地</t>
  </si>
  <si>
    <t>闽政地[2013]843号</t>
  </si>
  <si>
    <t>闽侯土储</t>
  </si>
  <si>
    <t>甘蔗街道长江村、化龙村、三英村、山前村</t>
  </si>
  <si>
    <t>二类居住用地、水域1158、防护绿地4779</t>
  </si>
  <si>
    <t>已利用（规划道路、河道等市政用地）</t>
  </si>
  <si>
    <t>闽江1号旁边，道路绿地，由甘蔗街道作为业主办理供地手续，泄洪道、排涝站，由水利局作为业主办理供地手续</t>
  </si>
  <si>
    <t>郑  锋
陈世增
林祥飞
余  敏</t>
  </si>
  <si>
    <t>闽侯县2012年第15批次城市建设用地</t>
  </si>
  <si>
    <t>闽政地[2012]967号</t>
  </si>
  <si>
    <t>昙石民俗园用地，供给民俗园</t>
  </si>
  <si>
    <t>闽侯县2012年第06批次城市建设用地</t>
  </si>
  <si>
    <t>闽政地[2012]512号</t>
  </si>
  <si>
    <t>土储未供完</t>
  </si>
  <si>
    <t>未供地</t>
  </si>
  <si>
    <t>市场监督管理局用地，供给市场监督管理局</t>
  </si>
  <si>
    <t>闽侯县2010年第13批次城市建设用地</t>
  </si>
  <si>
    <t>闽政地〔2010〕808号</t>
  </si>
  <si>
    <t>边角地，由乡镇作为业主办理供地手续</t>
  </si>
  <si>
    <t>昙石山中学附近边角地，由乡镇作为业主办理供地手续</t>
  </si>
  <si>
    <t>闽侯县2012年第14批次城市建设用地</t>
  </si>
  <si>
    <t>闽政地[2012]876号</t>
  </si>
  <si>
    <t>武警闽侯县消防大队</t>
  </si>
  <si>
    <t>甘蔗长江村、化龙村、五福村</t>
  </si>
  <si>
    <t>闽江一号周边绿化带，按未供数据全部供完</t>
  </si>
  <si>
    <t>由县市政公司做业主，按绿化用地限时办理供地手续</t>
  </si>
  <si>
    <t>谢林生
陈世增
林祥飞
余  敏</t>
  </si>
  <si>
    <t>闽侯县2015年第16批次城市建设用地</t>
  </si>
  <si>
    <t>闽政地[2015]1088号</t>
  </si>
  <si>
    <t>福州丰德艺术品有限公司</t>
  </si>
  <si>
    <t>已交地，列入清盘行动</t>
  </si>
  <si>
    <t>闽侯县2012年第24批次城市建设用地</t>
  </si>
  <si>
    <t>闽政地[2013]118号</t>
  </si>
  <si>
    <t xml:space="preserve">福建斯坦扉文化发展有限公司、闽侯县业新家居制造有限公司  </t>
  </si>
  <si>
    <t>甘蔗街道南山村、大元村</t>
  </si>
  <si>
    <t>业新家居旁河道和
斯坦菲旁边角地</t>
  </si>
  <si>
    <t>业新家居旁河道按河道用地供甘蔗街道。
斯坦菲旁边角地按绿地供经开区管委会</t>
  </si>
  <si>
    <t>河道供地
绿化供地</t>
  </si>
  <si>
    <t>闽侯县1999-2018年6月批而未供土地清理处置责任表（荆溪镇）</t>
  </si>
  <si>
    <t>荆溪镇</t>
  </si>
  <si>
    <t>福州市2017年第七十九批次农用地转用和土地征收实施方案建设用地</t>
  </si>
  <si>
    <t>闽政地〔2017〕801号</t>
  </si>
  <si>
    <t>轨道交通5号线荆溪新城站一期</t>
  </si>
  <si>
    <t>荆溪镇古山洲社区、厚屿社区</t>
  </si>
  <si>
    <t>由福州市地铁集团做业主按项目报批用途限时办理供地手续</t>
  </si>
  <si>
    <t>张朝璋
林祥飞
余  敏</t>
  </si>
  <si>
    <t>由荆溪镇做为业主按安置地项目用地限时办理供地手续</t>
  </si>
  <si>
    <t>福州市2016年第十七批次农用地转用和土地征收实施方案建设用地</t>
  </si>
  <si>
    <t>闽政地[2016]606号</t>
  </si>
  <si>
    <t>三环路绿化景观提升工程</t>
  </si>
  <si>
    <t>荆溪镇永丰社区</t>
  </si>
  <si>
    <t>由福州市园林局做业主限时办理供地手续</t>
  </si>
  <si>
    <t>福州市2016年第五十六批次农用地转用和土地征收实施方案建设用地</t>
  </si>
  <si>
    <t>闽政地[2016]968号</t>
  </si>
  <si>
    <t>荆溪塔前220kv变电站</t>
  </si>
  <si>
    <t>荆溪镇桐口村</t>
  </si>
  <si>
    <t>由县供电公司做业主按报批用途限时办理供地手续</t>
  </si>
  <si>
    <t>福州云天网络科技有限公司</t>
  </si>
  <si>
    <t>荆溪镇永丰村</t>
  </si>
  <si>
    <t>公共绿地3250、生态绿地2527</t>
  </si>
  <si>
    <t>红线所在位置为规划绿地，未供</t>
  </si>
  <si>
    <t>不符合规划，由乡镇做为业主按绿化设施用地办理供地手续，待规划调整后收回。</t>
  </si>
  <si>
    <t>福州天起机械有限公司</t>
  </si>
  <si>
    <t>荆溪镇溪下村、荆溪村</t>
  </si>
  <si>
    <t>二类居住用地、公共绿地156平方米</t>
  </si>
  <si>
    <t>二类居住用地、公共绿地156平方米，未利用、未供</t>
  </si>
  <si>
    <t>福州远洋机械铸造有限公司</t>
  </si>
  <si>
    <t>荆溪镇荆溪村</t>
  </si>
  <si>
    <t>二类居住用地、水域、公共绿地1645平方米</t>
  </si>
  <si>
    <t>二类居住用地、未利用、未供</t>
  </si>
  <si>
    <t>由乡镇做为业主，补办供地手续</t>
  </si>
  <si>
    <t>闽侯县2008年第12批次城市建设用地</t>
  </si>
  <si>
    <t>闽政地〔2008〕507号</t>
  </si>
  <si>
    <t>福建数康医疗生物科技有限公司</t>
  </si>
  <si>
    <t>荆溪镇溪下村</t>
  </si>
  <si>
    <t>道路、水域、绿地3631平方米</t>
  </si>
  <si>
    <t>道路、水域、绿地3631平方米，部分已利用，原新华都置换后，报批地块未供地</t>
  </si>
  <si>
    <t>不符合规划，由荆溪镇做为业主按绿化设施用地限时办理供地手续，待规划调整后收回。</t>
  </si>
  <si>
    <t>福建省黑金刚日用品实业公司</t>
  </si>
  <si>
    <t>道路、绿地920平方米</t>
  </si>
  <si>
    <t>已利用（荆溪新城新区中路--单独报批）</t>
  </si>
  <si>
    <t>由荆溪镇镇做为业主，补办供地手续</t>
  </si>
  <si>
    <t>福建雷凯诺环保装备有限公司</t>
  </si>
  <si>
    <t>荆溪镇溪下村、光明村</t>
  </si>
  <si>
    <t>道路、水域、绿地3568平方米</t>
  </si>
  <si>
    <t>道路、水域、绿地3568平方米，部分已利用（荆溪新城新区中路--单独报批）
部分系统录入有供给新华都，实际未利用</t>
  </si>
  <si>
    <t>不符合规划，由荆溪镇镇做为业主按道路、绿化设施用地办理供地手续，待规划调整后收回。</t>
  </si>
  <si>
    <t>福建省广正电力电气设备有限公司</t>
  </si>
  <si>
    <t>道路、绿地449平方米</t>
  </si>
  <si>
    <t>福州天石源超硬材料工具有限公司</t>
  </si>
  <si>
    <t>教育科研设计用地、水域、绿地1398平方米</t>
  </si>
  <si>
    <t>教育科研设计用地、水域、绿地1398平方米，系统录入有供给新华都，实际未利用</t>
  </si>
  <si>
    <t>福建盈茂服装实业有限公司</t>
  </si>
  <si>
    <t>教育科研设计用地、供应设施用地、水域、绿地7549平方米</t>
  </si>
  <si>
    <t>部分已利用（荆溪新城新区中路--单独报批）部分系统录入有供给新华都</t>
  </si>
  <si>
    <t>闽侯县2008年第27批次城市建设用地</t>
  </si>
  <si>
    <t>闽政地〔2009〕265号</t>
  </si>
  <si>
    <t>福州昌华动力机械有限公司</t>
  </si>
  <si>
    <t>荆溪镇光明村</t>
  </si>
  <si>
    <t>商业金融用地</t>
  </si>
  <si>
    <t>部分已利用（光明路）
部分供给澳翔旅游</t>
  </si>
  <si>
    <t>不符合规划，由荆溪镇做为业主按道路、绿化设施用地办理供地手续，待规划调整后收回。</t>
  </si>
  <si>
    <t>中盐福建盐业有限公司</t>
  </si>
  <si>
    <t>商业金融用地、绿地6149平方米、道路</t>
  </si>
  <si>
    <t>商业金融用地、绿地6149平方米、道路，部分已利用（光明路）
部分供给澳翔旅游，部分未供也未利用</t>
  </si>
  <si>
    <t>福建乾达重型机械有限公司</t>
  </si>
  <si>
    <t>仓储用地、机场用地、绿地19266平方米、道路</t>
  </si>
  <si>
    <t>仓储用地、绿地19266平方米、道路，部分已利用（光明路）
部分与省直机关医院（单独报批）重叠，部分未供也未利用</t>
  </si>
  <si>
    <t>福建省第一电力建设公司</t>
  </si>
  <si>
    <t>仓储用地、二类居住用地、绿地18710平方米、道路</t>
  </si>
  <si>
    <t>仓储用地、二类居住用地、绿地18710平方米、道路，部分已利用（荆溪新城新区中路--单独报批）
部分未供也未利用</t>
  </si>
  <si>
    <t>闽侯县2009年第24批次城市建设用地</t>
  </si>
  <si>
    <t>闽政地〔2010〕204号</t>
  </si>
  <si>
    <t>福州百事可乐饮料有限公司</t>
  </si>
  <si>
    <t>不符合荆溪小城镇规划</t>
  </si>
  <si>
    <t>福州市2012年度第17批次农用地转用和土地征收实施方案</t>
  </si>
  <si>
    <t>闽政地[2012]212号</t>
  </si>
  <si>
    <t>科乐通(福建)实业有限公司</t>
  </si>
  <si>
    <t>未供边角地，光明路占用</t>
  </si>
  <si>
    <t>由荆溪镇做为业主，按道路设施用地限时补办供地手续</t>
  </si>
  <si>
    <t>福州市2010年度第10批次城市建设农用地转用和土地征收实施方案</t>
  </si>
  <si>
    <t>闽政地[2011]71号</t>
  </si>
  <si>
    <t>中种集团福建农嘉种业股份有限公司</t>
  </si>
  <si>
    <t>边角地，由荆溪镇做为业主按绿化用地限时办理供地手续。</t>
  </si>
  <si>
    <t>福州市2013年第05批次农用地转用和土地征收实施方案</t>
  </si>
  <si>
    <t>闽政地[2013]459号</t>
  </si>
  <si>
    <t>福建佳新投资管理有限公司</t>
  </si>
  <si>
    <t>生产生活留用地</t>
  </si>
  <si>
    <t>由荆溪镇做为业主按绿化设施用地办理供地手续。</t>
  </si>
  <si>
    <t>福州森通动力机械有限公司</t>
  </si>
  <si>
    <t>未供边角地，已被道路使用</t>
  </si>
  <si>
    <t>由荆溪镇做为业主按道路设施用地限时办理供地手续。</t>
  </si>
  <si>
    <t>福州市2015年第08批次农用地转用和土地征收实施方案建设用地</t>
  </si>
  <si>
    <t>闽政地[2015]403号</t>
  </si>
  <si>
    <t>福州兴安实业有限公司（部分）</t>
  </si>
  <si>
    <t>荆溪镇光明村、桐口村</t>
  </si>
  <si>
    <t>由荆溪镇做为业主，按规划道路设施用地限时补办供地手续</t>
  </si>
  <si>
    <t>闽侯县2009年第20批次城市建设用地</t>
  </si>
  <si>
    <t>闽政地〔2010〕093号</t>
  </si>
  <si>
    <t>土地储备发展中心</t>
  </si>
  <si>
    <t>甘蔗镇洽浦村、荆溪镇港头村、国有</t>
  </si>
  <si>
    <t>一类居住用地、公共设施用地、道路、公共绿地161834、防护绿地5472</t>
  </si>
  <si>
    <t>一类居住用地、公共设施用地、道路、公共绿地161834、防护绿地5472，未利用（甘蔗街道国土所：协商后由荆溪镇处理）</t>
  </si>
  <si>
    <t>原造船厂地块，规划绿地由荆溪政府作为业主，办理供地手续</t>
  </si>
  <si>
    <t>张朝璋
许克武
林祥飞
余  敏</t>
  </si>
  <si>
    <t>福州市2016年第二十二批次农用地转用和土地征收实施方案建设用地</t>
  </si>
  <si>
    <t>闽政地[2016]427号</t>
  </si>
  <si>
    <t>荆溪批发市场商服用地（海盛周边用地）</t>
  </si>
  <si>
    <t>大部分为水利用地，由荆溪政府作为业主，办理供地手续</t>
  </si>
  <si>
    <t>福州市2010年度第21批次农用地转用与征收实施方案</t>
  </si>
  <si>
    <t>闽政地[2010]1033号</t>
  </si>
  <si>
    <t>县土储(荆溪省级小城镇综合改革试点1号商住用地)</t>
  </si>
  <si>
    <t>中铁城吉第项目，规划道路用地，由荆溪政府作为业主，办理供地手续</t>
  </si>
  <si>
    <t>福州市2010年度第04批次农用地转用与征收实施方案</t>
  </si>
  <si>
    <t>闽政文[2010]483号</t>
  </si>
  <si>
    <t>荆溪商服1号地块、2号地块</t>
  </si>
  <si>
    <t>光明温泉项目，河道用地，，由荆溪政府作为业主，办理供地手续</t>
  </si>
  <si>
    <t>福州市2013年度第03批次农用地转用和土地征收实施方案</t>
  </si>
  <si>
    <t>闽政文[2013]221号</t>
  </si>
  <si>
    <t>闽侯县土地储备发展中心(综合、商业用地13.4152公顷)</t>
  </si>
  <si>
    <t>荆溪镇尽快交地后净地出让，中铁二期周边可开发地块</t>
  </si>
  <si>
    <t>2018.12.31</t>
  </si>
  <si>
    <t>张朝璋</t>
  </si>
  <si>
    <t>可出让用地</t>
  </si>
  <si>
    <t>福州市2010年度第31批次城市建设农用地转用和征收实施方案</t>
  </si>
  <si>
    <t>闽政地[2011]344号</t>
  </si>
  <si>
    <t>闽侯县土储中心(荆溪小城镇商住2号)</t>
  </si>
  <si>
    <t>荆溪中学对面，涉及企业搬迁，按旧城改造项目，由荆溪镇政府作为业主办理供地手续</t>
  </si>
  <si>
    <t>福州市2015年第32批次农用地转用和土地征收实施方案建设用地</t>
  </si>
  <si>
    <t>闽政地[2015]731号</t>
  </si>
  <si>
    <t>工业储备地</t>
  </si>
  <si>
    <t>洪山粮库，荆溪镇政府负责按工业项目供地</t>
  </si>
  <si>
    <t>引进项目</t>
  </si>
  <si>
    <t>福州市2012年第53批次农用地转用和土地征收实施方案</t>
  </si>
  <si>
    <t>闽政地[2013]160号</t>
  </si>
  <si>
    <t>闽侯县土地储备发展中心（商住用地14.4908公顷）</t>
  </si>
  <si>
    <t>中科二期地块，可出让用地，荆溪镇尽快交地后净地出让</t>
  </si>
  <si>
    <t>福州市2016年第十六批次农用地转用和土地征收实施方案建设用地</t>
  </si>
  <si>
    <t>闽政地[2016]722号</t>
  </si>
  <si>
    <t>荆溪港头中石化加油站置换收储地</t>
  </si>
  <si>
    <t>海盛项目旁中石化加油站搬迁置换地，荆溪镇尽快交地，协议出让供地（置换地）</t>
  </si>
  <si>
    <t>福州市2012年度第44批次城市建设农用地转用和征收实施方案</t>
  </si>
  <si>
    <t>闽政地[2012]807号</t>
  </si>
  <si>
    <t>居住用地</t>
  </si>
  <si>
    <t>中庚项目边角地，由荆溪镇政府作为业主办理供地手续</t>
  </si>
  <si>
    <t>闽侯县1999-2018年6月批而未供土地清理处置责任表（鸿尾乡）</t>
  </si>
  <si>
    <t>鸿尾乡</t>
  </si>
  <si>
    <t>闽侯经济技术开发区鸿尾园2号路延伸官路段</t>
  </si>
  <si>
    <t>闽政地[2017]156号</t>
  </si>
  <si>
    <t>鸿尾乡官路村</t>
  </si>
  <si>
    <t>由鸿尾乡做业主按项目报批用途限时办理供地手续</t>
  </si>
  <si>
    <t>陈世国
林祥飞
余  敏</t>
  </si>
  <si>
    <t>闽侯县2016年第十三批次城市建设用地</t>
  </si>
  <si>
    <t>闽政地[2017]021号</t>
  </si>
  <si>
    <t>鸿尾乡榜上自来水厂</t>
  </si>
  <si>
    <t>鸿尾官路村</t>
  </si>
  <si>
    <t>由县自来水公司做业主按报批用途限时理供地手续</t>
  </si>
  <si>
    <t>闽侯县2018年第十批次城市建设用地</t>
  </si>
  <si>
    <t>闽政地〔2018〕347号</t>
  </si>
  <si>
    <t>鸿尾乡超墘村农村幸福院</t>
  </si>
  <si>
    <t>鸿尾乡超墘村</t>
  </si>
  <si>
    <t>由超墘村委做业主按项目报批用途限时办理供地手续</t>
  </si>
  <si>
    <t>医卫慈善供地</t>
  </si>
  <si>
    <t>闽侯县2014年第25批次城市建设用地</t>
  </si>
  <si>
    <t>闽政地[2015]248号</t>
  </si>
  <si>
    <t>闽侯县闽和工艺品有限公司、福州森联家居用品有限公司</t>
  </si>
  <si>
    <t>2018年12月月30日</t>
  </si>
  <si>
    <t>闽侯县2017年第十四批次城市建设用地</t>
  </si>
  <si>
    <t>闽政地[2017]655号</t>
  </si>
  <si>
    <t>杭萧钢构</t>
  </si>
  <si>
    <t>鸿尾乡大模村</t>
  </si>
  <si>
    <t>创邦科技已会审，未挂牌</t>
  </si>
  <si>
    <t>列入清盘行动，加快征迁供地</t>
  </si>
  <si>
    <t>陈世国</t>
  </si>
  <si>
    <t>闽侯县1999-2018年6月批而未供土地清理处置责任表（南通镇）</t>
  </si>
  <si>
    <t>南通镇</t>
  </si>
  <si>
    <t>福州市2011年度第39批次城市建设农用地转用和征收实施方案</t>
  </si>
  <si>
    <t>闽政文[2011]434号</t>
  </si>
  <si>
    <t>福州农副产品批发物流中心防洪排涝工程</t>
  </si>
  <si>
    <t>南通镇陈厝村、马腾村、文山村、泽洋村</t>
  </si>
  <si>
    <t>由南通镇做业主按绿化用地办理供地手续</t>
  </si>
  <si>
    <t>何家科
林祥飞
余  敏</t>
  </si>
  <si>
    <t>福州市2011年第41批次农用地转用和土地征收实施方案建设用地</t>
  </si>
  <si>
    <t>闽政地[2011]1010号</t>
  </si>
  <si>
    <t>南通镇商贸大道(一期)</t>
  </si>
  <si>
    <t>南通镇文山村、泽苗村、泽洋村</t>
  </si>
  <si>
    <t>由南通镇做业主按道路用地限时办理供地手续</t>
  </si>
  <si>
    <t>闽侯县2017年第六批次城市建设用地</t>
  </si>
  <si>
    <t>闽政地[2017]624号</t>
  </si>
  <si>
    <t>新南港大道（中心区外）</t>
  </si>
  <si>
    <t>南通镇新岐村</t>
  </si>
  <si>
    <t>边角地，由南通镇做业主按绿化工程限时办理供地手续</t>
  </si>
  <si>
    <t>福州市2017年第六十一批次农用地转用和土地征收实施方案建设用地</t>
  </si>
  <si>
    <t>闽政地[2017]676号</t>
  </si>
  <si>
    <t>新南港大道</t>
  </si>
  <si>
    <t>南通镇陈厝村、古城村、上洲村、新岐村</t>
  </si>
  <si>
    <t>闽侯县2017年第十三批次城市建设用地</t>
  </si>
  <si>
    <t>闽政地〔2017〕808号</t>
  </si>
  <si>
    <t>防洪四期</t>
  </si>
  <si>
    <t>祥谦镇峡南社区</t>
  </si>
  <si>
    <t>闽侯县2014年第10批次城市建设用地</t>
  </si>
  <si>
    <t>闽政地[2014]689号</t>
  </si>
  <si>
    <t>福建美兴实业有限公司</t>
  </si>
  <si>
    <t>南通镇泽洋村</t>
  </si>
  <si>
    <t>未完成征迁，未挂牌</t>
  </si>
  <si>
    <t>何家科</t>
  </si>
  <si>
    <t>闽侯县2012年第04批次城市建设用地</t>
  </si>
  <si>
    <t>闽政文[2012]120号</t>
  </si>
  <si>
    <t>永辉超市股份有限公司</t>
  </si>
  <si>
    <t>非建设用地，水域16282平方米</t>
  </si>
  <si>
    <t>非建设用地，水域16282平方米，道路未供</t>
  </si>
  <si>
    <t>由南通镇做为业主按道路设施用地限时办理供地手续。</t>
  </si>
  <si>
    <t>闽侯县2007年第22批次城市建设用地</t>
  </si>
  <si>
    <t>闽政地〔2007〕345号</t>
  </si>
  <si>
    <t>福州农副产品批发物流中心（仓储物流中心一期）</t>
  </si>
  <si>
    <t>南通镇陈厝村、集体</t>
  </si>
  <si>
    <t>道路、商业金融用地、公共绿地2785、水域183</t>
  </si>
  <si>
    <t>海峡农副食品批发市场（副食品、果品、家禽批发市场）、北环路、防洪排涝等</t>
  </si>
  <si>
    <t>福州农副产品批发物流中心（屠宰场）</t>
  </si>
  <si>
    <t>道路、商业金融用地</t>
  </si>
  <si>
    <t>福州农副产品批发物流中心（蔬菜市场一期）</t>
  </si>
  <si>
    <t>道路、商业金融用地、公共绿地29789、水域26730、防护绿地28784</t>
  </si>
  <si>
    <t>闽侯县2007年第27批次城市建设用地</t>
  </si>
  <si>
    <t>闽政地〔2008〕068号</t>
  </si>
  <si>
    <t>土储（商住）</t>
  </si>
  <si>
    <t>南通镇罗洲村</t>
  </si>
  <si>
    <t>二类居住用地</t>
  </si>
  <si>
    <t>二类居住用地，部分已供给通洲路，余下未供，实际未利用</t>
  </si>
  <si>
    <t>永嘉天地旁边边角地，按停车场，由南通镇政府作为业主办理供地手续</t>
  </si>
  <si>
    <t>何家科
许克武
林祥飞
余  敏</t>
  </si>
  <si>
    <t>闽侯县2011年第08批次城市建设用地</t>
  </si>
  <si>
    <t>闽政文[2011]440号</t>
  </si>
  <si>
    <t>土地储备发展中心（南通镇工业仓储3号）</t>
  </si>
  <si>
    <t>南通镇泽洋村、文山村</t>
  </si>
  <si>
    <t>规划区外，非建设用地，道路、河道等市政用地未供，未完成拆迁</t>
  </si>
  <si>
    <t>土地储备发展中心（南通镇工业仓储5号</t>
  </si>
  <si>
    <t>闽侯土储（南通镇）</t>
  </si>
  <si>
    <t>南通镇南通社区</t>
  </si>
  <si>
    <t>未供，现场已被南通镇政府利用（蓝球场），可供给南通镇政府</t>
  </si>
  <si>
    <t>由南通镇作为业补办理供地手续，补录系统</t>
  </si>
  <si>
    <t>闽侯县2013年第17批次城市建设用地</t>
  </si>
  <si>
    <t>闽政地[2013]1188号</t>
  </si>
  <si>
    <t>闽侯土储0.4358公顷</t>
  </si>
  <si>
    <t>加油站用地，可出让地，南通镇尽快交地后净地出让</t>
  </si>
  <si>
    <t>2018.12.31前形成净地</t>
  </si>
  <si>
    <t>闽侯县2011年第06批次城市建设用地</t>
  </si>
  <si>
    <t>闽政地[2011]546号</t>
  </si>
  <si>
    <t>边角地，由南通镇作为业主办理供地手续</t>
  </si>
  <si>
    <t>闽侯县2009年第16批次城市建设用地</t>
  </si>
  <si>
    <t>闽政地〔2010〕244号</t>
  </si>
  <si>
    <t>规划河道用地，未办理供地手续</t>
  </si>
  <si>
    <t>奥特莱斯项目旁水利用地，由南通镇政府作为业主办理供地手续</t>
  </si>
  <si>
    <t>福州市2012年度第12批次农用地转用和土地征收实施方案</t>
  </si>
  <si>
    <t>闽政地[2012]248号</t>
  </si>
  <si>
    <t>南通镇1号大学新区资金平衡(调整)居住用地</t>
  </si>
  <si>
    <t>泰禾项目旁规划河道用地，规划道路用地边角地，水利用地，由南通镇政府作为业主办理供地手续</t>
  </si>
  <si>
    <t>河道供地
道路供地</t>
  </si>
  <si>
    <t>福州市2013年度第27批次城市建设农用地转用和土地征收实施方案</t>
  </si>
  <si>
    <t>闽政地[2013]1198号</t>
  </si>
  <si>
    <t>储备地</t>
  </si>
  <si>
    <t>规划为绿地，由南通镇政府作为业主办理供地手续</t>
  </si>
  <si>
    <t>规划调整为绿地</t>
  </si>
  <si>
    <t>福州市2013年度第04批次城市建设农用地转用和土地征收实施方案</t>
  </si>
  <si>
    <t>闽政地[2013]1231号</t>
  </si>
  <si>
    <t>南通旧电影院，按旧城改造项目，由南通镇政府作为业主办理供地手续</t>
  </si>
  <si>
    <t>闽侯县1999-2018年6月批而未供土地清理处置责任表（青口镇）</t>
  </si>
  <si>
    <t xml:space="preserve">供地时限 </t>
  </si>
  <si>
    <t>青口镇</t>
  </si>
  <si>
    <t>福州市2013年第01批次农用地转用和土地征收实施方案</t>
  </si>
  <si>
    <t>闽政地[2013]412号</t>
  </si>
  <si>
    <t>青口镇青圃岭固废搬迁安置房道路及河道改造工程</t>
  </si>
  <si>
    <t>青口镇文华村、团结村</t>
  </si>
  <si>
    <t>由青口镇做业主按道路、河道项目用地限时办理供地手续</t>
  </si>
  <si>
    <t>林小迓
林祥飞
余  敏</t>
  </si>
  <si>
    <t>大湖乡人民政府</t>
  </si>
  <si>
    <t>闽侯县青口镇文华村委会</t>
  </si>
  <si>
    <t>青口镇文华村</t>
  </si>
  <si>
    <t>商业金融业用地、公共绿地6161、水域5834</t>
  </si>
  <si>
    <t>已利用，未办理供地手续（文华村村委）</t>
  </si>
  <si>
    <t>由文华村委会做业主办理限时补办供地手续</t>
  </si>
  <si>
    <t>闽侯县2012年第09批次城市建设用地</t>
  </si>
  <si>
    <t>闽政地[2012]396号</t>
  </si>
  <si>
    <t>青口镇青圃岭绿化用地</t>
  </si>
  <si>
    <t>青口镇青圃岭村</t>
  </si>
  <si>
    <t>由青口镇为业主按原报批绿化用地项目限时办理供地手续</t>
  </si>
  <si>
    <t>闽侯县2002年第27批次城镇建设用地</t>
  </si>
  <si>
    <t>闽政文〔2003〕4号</t>
  </si>
  <si>
    <t>土储（大学城平衡用地）</t>
  </si>
  <si>
    <t>青口镇后街村、前街村、坊口村</t>
  </si>
  <si>
    <t>非建设用地（GH-E6 9661平方米、GH-e）</t>
  </si>
  <si>
    <t>规划区外，非建设用地（GH-E6 9661平方米、GH-e）,未利用（未交地）</t>
  </si>
  <si>
    <t>按绿地供地，由青口镇政府作为业主办理供地手续</t>
  </si>
  <si>
    <t>林小迓
许克武
林祥飞
余  敏</t>
  </si>
  <si>
    <t>闽侯县2008年第21批次城市建设用地</t>
  </si>
  <si>
    <t>闽政文〔2009〕180号</t>
  </si>
  <si>
    <t>青口镇东台村</t>
  </si>
  <si>
    <t>规划区外，非建设用地，未利用、未供</t>
  </si>
  <si>
    <t>道路用地供地给青口管委会开发公司，东台工业园安置房用地，由青口镇政府作为业主办理供地手续</t>
  </si>
  <si>
    <t>公路供地
安置房供地</t>
  </si>
  <si>
    <t>闽侯县2010年第05批次城市建设用地</t>
  </si>
  <si>
    <t>闽政地〔2010〕383号</t>
  </si>
  <si>
    <t>中建华府边角地，由青口镇作为业主办理供地手续</t>
  </si>
  <si>
    <t>闽侯县2009年第11批次城市建设用地</t>
  </si>
  <si>
    <t>闽政地〔2009〕624号</t>
  </si>
  <si>
    <t>青口千家山拍卖地</t>
  </si>
  <si>
    <t>千家山公园广场用地，公园用地，由青口镇作为业主办理供地手续</t>
  </si>
  <si>
    <t>公园供地</t>
  </si>
  <si>
    <t>闽侯县2008年第20批次城市建设用地</t>
  </si>
  <si>
    <t>闽政地〔2009〕191号</t>
  </si>
  <si>
    <t>海峡汽车文化广场旁边规划河道用地，由青口镇作为业主办理供地手续</t>
  </si>
  <si>
    <t>福州市2013年度第21批次农用地转用和土地征收实施方案</t>
  </si>
  <si>
    <t>闽政地[2013]878号</t>
  </si>
  <si>
    <t>可出让用地52.29亩,中央公园边上青口镇尽快交地净地后出让</t>
  </si>
  <si>
    <t>林小迓</t>
  </si>
  <si>
    <t>闽侯县1999-2018年6月批而未供土地清理处置责任表（竹岐乡）</t>
  </si>
  <si>
    <t>张朝璋
陈世增
张寒松
林祥飞
余  敏</t>
  </si>
  <si>
    <t>竹岐</t>
  </si>
  <si>
    <t>闽侯县2017年第四批次城市建设用地</t>
  </si>
  <si>
    <t>闽政地[2017]549号</t>
  </si>
  <si>
    <t>竹岐派出所办案侦查技术用房</t>
  </si>
  <si>
    <t>竹岐乡竹岐村</t>
  </si>
  <si>
    <t>张寒松
林祥飞
余  敏</t>
  </si>
  <si>
    <t>竹岐乡</t>
  </si>
  <si>
    <t>2015-12-28</t>
  </si>
  <si>
    <t>闽侯县竹岐麦浦片区河道整治工程</t>
  </si>
  <si>
    <t>水域</t>
  </si>
  <si>
    <t>水域，未办理供地手续</t>
  </si>
  <si>
    <t>由县水利部门做业主限时办理供地手续</t>
  </si>
  <si>
    <t>张寒松
许克武
林祥飞
余  敏</t>
  </si>
  <si>
    <t>河道供地</t>
  </si>
  <si>
    <t>闽侯县2010年第01批次城市建设用地</t>
  </si>
  <si>
    <t>闽政地〔2010〕247号</t>
  </si>
  <si>
    <t>福建省闽侯县高隆树脂有限公司、福建绮丽涂料有限公司、福州吉成建材有限公司</t>
  </si>
  <si>
    <t>竹岐乡榕东村、竹岐乡榕中村</t>
  </si>
  <si>
    <t>1、316道路占用3358平方米由县交通局限时办理供地手续。
2、其未供部分被高隆树脂占用，责令退出后，再行处置。</t>
  </si>
  <si>
    <t>福建鸥标拉链有限公司</t>
  </si>
  <si>
    <t>竹岐乡汶洲村</t>
  </si>
  <si>
    <t>正在办理供地</t>
  </si>
  <si>
    <t>已交地，未挂牌</t>
  </si>
  <si>
    <t>张寒松</t>
  </si>
  <si>
    <t>闽侯县2012年第03批次城市建设用地</t>
  </si>
  <si>
    <t>闽政地[2012]374号</t>
  </si>
  <si>
    <t>福建盛世经典餐饮管理公司</t>
  </si>
  <si>
    <t>竹岐乡白龙村、春风村</t>
  </si>
  <si>
    <t>未交地，已会审金誉食品，未挂牌</t>
  </si>
  <si>
    <t>闽侯县2015年第05批次城市建设用地</t>
  </si>
  <si>
    <t>闽政地[2015]807号</t>
  </si>
  <si>
    <t>福建金誉食品有限公司</t>
  </si>
  <si>
    <t>竹岐乡白龙村</t>
  </si>
  <si>
    <t>闽侯县2013年第10批次城市建设用地</t>
  </si>
  <si>
    <t>闽政地[2013]1009号</t>
  </si>
  <si>
    <t>土储</t>
  </si>
  <si>
    <t>竹岐乡榕西村</t>
  </si>
  <si>
    <t>水域、一类居住用地、文化设施用地、商住综合用地、、商业设施用地、公园绿地11653平方米</t>
  </si>
  <si>
    <t>水域、一类居住用地、文化设施用地、商住综合用地、、商业设施用地、公园绿地11653平方米，未利用、未供</t>
  </si>
  <si>
    <t>龙旺项目用地已出让，尽快交地供地</t>
  </si>
  <si>
    <t>竹岐乡榕东村</t>
  </si>
  <si>
    <t>3号路北侧，6号路东侧地块，竹岐乡尽快交地净地后出让</t>
  </si>
  <si>
    <t>2018.11.30前形成净地</t>
  </si>
  <si>
    <t>闽侯县2013年第08批次城市建设用地</t>
  </si>
  <si>
    <t>闽政地[2013]1161号</t>
  </si>
  <si>
    <t>榕西村、榕中村、汶洲村</t>
  </si>
  <si>
    <t>基建工地（八闽古城）</t>
  </si>
  <si>
    <t>麦浦河用地，供给县水利局指定单位，部分3号路用地，供给交通局指定单位</t>
  </si>
  <si>
    <t>郑  锋
林  煌
张寒松
许克武
林祥飞
余  敏</t>
  </si>
  <si>
    <t>闽侯县2013年第11批次城市建设用地</t>
  </si>
  <si>
    <t>闽政地[2013]1178号</t>
  </si>
  <si>
    <t>一类居住用地、文化设施用地、商业设施用地</t>
  </si>
  <si>
    <t>龙旺项目已出让，竹岐乡尽快交地办理供地</t>
  </si>
  <si>
    <t>春风村、榕东村、榕西村、榕中村</t>
  </si>
  <si>
    <t>一类居住用地、文化设施用地、商业设施用地，部分未利用，部分基建工地（八闽古城）</t>
  </si>
  <si>
    <t>部分龙旺项目已出让，竹岐乡尽快交地办理供地，部分麦浦河用地、3号路用地，供给交通局、水利局</t>
  </si>
  <si>
    <t>闽侯县2013年第13批次城市建设用地</t>
  </si>
  <si>
    <t>闽政地[2013]1252号</t>
  </si>
  <si>
    <t>水域、道路</t>
  </si>
  <si>
    <t>水域、道路，未利用、未供</t>
  </si>
  <si>
    <t>部分麦浦河用地，供给县水利局指定单位，部分龙旺项目已出让供给龙旺</t>
  </si>
  <si>
    <t>郑  锋
张寒松
许克武
林祥飞
余  敏</t>
  </si>
  <si>
    <t>竹岐乡榕中村</t>
  </si>
  <si>
    <t>水域、一类居住用地、商业设施用地</t>
  </si>
  <si>
    <t>3号路北侧，6号路东侧地块，竹岐乡尽快交地出让</t>
  </si>
  <si>
    <t>闽侯县2013年第16批次城市建设用地</t>
  </si>
  <si>
    <t>闽政地[2014]2号</t>
  </si>
  <si>
    <t>竹岐乡榕中村、汶洲村</t>
  </si>
  <si>
    <t>绿地4066.94平方米</t>
  </si>
  <si>
    <t>绿地4066.94平方米，未利用、未供</t>
  </si>
  <si>
    <t>竹岐乡春风村、榕东村</t>
  </si>
  <si>
    <t>一类居住用地、教育科研用地、商业设施用地、水域、绿地17779平方米</t>
  </si>
  <si>
    <t>一类居住用地、教育科研用地、商业设施用地、水域、绿地17779平方米，部分未利用，部分基建工地（八闽古城）</t>
  </si>
  <si>
    <t>闽侯县2013年第15批次城市建设用地</t>
  </si>
  <si>
    <t>闽政地[2014]60号</t>
  </si>
  <si>
    <t>龙旺项目边角地，由竹岐乡政府作为业主办理供地手续</t>
  </si>
  <si>
    <t>闽侯县2013年第07批次城市建设用地</t>
  </si>
  <si>
    <t>闽政地[2013]944号</t>
  </si>
  <si>
    <t>闽侯土储13.2451公顷</t>
  </si>
  <si>
    <t>闽侯县2013年第19批次城市建设用地</t>
  </si>
  <si>
    <t>闽政地[2013]1279号</t>
  </si>
  <si>
    <t>竹岐乡竹西村</t>
  </si>
  <si>
    <t>商业设施用地、公园绿地49095平方米</t>
  </si>
  <si>
    <t>商业设施用地、公园绿地49095平方米，未利用、未供</t>
  </si>
  <si>
    <t>与原金水湖房地产项目及京福高速重叠审批，规划金水湖旅游项目，建议撤销批文</t>
  </si>
  <si>
    <t>撤销批文</t>
  </si>
  <si>
    <t>教育科研用地、一类居住用地、绿地13196平方米</t>
  </si>
  <si>
    <t>教育科研用地、一类居住用地、绿地13196平方米，未利用、未供</t>
  </si>
  <si>
    <t>纵三线规划影响，规划金水湖旅游项目，建议撤销批文</t>
  </si>
  <si>
    <t>闽侯县2013年第18批次城市建设用地</t>
  </si>
  <si>
    <t>闽政地[2013]1355号</t>
  </si>
  <si>
    <t>一类居住用地</t>
  </si>
  <si>
    <t>一类居住用地，未利用、未供</t>
  </si>
  <si>
    <t>闽江岸线退让地，御宇项目预留退让水利用地，由竹岐乡政府作为业主办理供地手续</t>
  </si>
  <si>
    <t>闽侯县2013年第21批次城市建设用地</t>
  </si>
  <si>
    <t>闽政地[2013]1372号</t>
  </si>
  <si>
    <t>商业用地、防护绿地3633平方米</t>
  </si>
  <si>
    <t>商业用地、防护绿地3633平方米，未利用、未供</t>
  </si>
  <si>
    <t>金水湖旅游综合体用地，按旧村改造项目由竹岐乡政府作为业主办理供地手续</t>
  </si>
  <si>
    <t>闽侯县2015年第03批次城市建设用地</t>
  </si>
  <si>
    <t>闽政地[2015]353号</t>
  </si>
  <si>
    <t>榕东村、榕西村、榕中村</t>
  </si>
  <si>
    <t>特殊用地、防护绿地5562平方米</t>
  </si>
  <si>
    <t>特殊用地、防护绿地5562平方米，未利用、未供</t>
  </si>
  <si>
    <t>省军区置换地，竹岐乡尽快交地后划拨供地给部队</t>
  </si>
  <si>
    <t>部队用地划拨</t>
  </si>
  <si>
    <r>
      <t>闽侯县1999-2018年6月批而未供土地清理处置责任表（祥谦镇）</t>
    </r>
    <r>
      <rPr>
        <sz val="16"/>
        <color indexed="8"/>
        <rFont val="方正小标宋简体"/>
        <family val="0"/>
      </rPr>
      <t xml:space="preserve"> </t>
    </r>
  </si>
  <si>
    <t>祥谦镇</t>
  </si>
  <si>
    <t>福州市2013年度第23批次城市建设农用地转用和土地征收实施方案</t>
  </si>
  <si>
    <t>闽政地[2013]813号</t>
  </si>
  <si>
    <t>凤港村商服用地</t>
  </si>
  <si>
    <t>沃尔玛项目取消，按旧村改造，供给祥谦镇政府</t>
  </si>
  <si>
    <t>叶  勇
许克武
林祥飞
余  敏</t>
  </si>
  <si>
    <t>兰圃村商服用地</t>
  </si>
  <si>
    <t>青口镇兰圃村</t>
  </si>
  <si>
    <t>商业金融业用地、水域10257、公共绿地2557</t>
  </si>
  <si>
    <t>商业金融业用地、水域10257、公共绿地2557,未利用、未供</t>
  </si>
  <si>
    <t>汽车4S用地，拟作为祥谦镇旧村改造用地，供给祥谦镇政府</t>
  </si>
  <si>
    <t>闽侯县2010年第07批次城市建设用地</t>
  </si>
  <si>
    <t>闽政地〔2010〕638号</t>
  </si>
  <si>
    <t>二类居住用地、道路、防护绿地6666</t>
  </si>
  <si>
    <t>二类居住用地、道路、防护绿地6666,未利用、未供</t>
  </si>
  <si>
    <t>海峡汽车文化广场安置地，按旧城改造用地，由祥谦镇政府作为业主办理供地手续</t>
  </si>
  <si>
    <t>林立新
许克武
林祥飞
余  敏</t>
  </si>
  <si>
    <t>肯德基项目取消，建议撤销批文</t>
  </si>
  <si>
    <t>闽侯县2014年第09批次农用地转用和土地征收实施方案建设用地</t>
  </si>
  <si>
    <t>闽政地[2014]693号</t>
  </si>
  <si>
    <t>加油站用地，目前无法出让，建议撤销批文</t>
  </si>
  <si>
    <t>闽侯县1999-2018年6月批而未供土地清理处置责任表（尚干镇）</t>
  </si>
  <si>
    <t>尚干镇</t>
  </si>
  <si>
    <t>闽侯县2008年第19批次城市建设用地</t>
  </si>
  <si>
    <t>闽政文〔2009〕156号</t>
  </si>
  <si>
    <t>海峡汽车文化广场旁边，现状河道，由尚干镇作为业主办理供地手续</t>
  </si>
  <si>
    <t>黄少龙
许克武
林祥飞
余  敏</t>
  </si>
  <si>
    <t>闽侯县1999-2018年6月批而未供土地清理处置责任表（上街镇）</t>
  </si>
  <si>
    <t>上街镇</t>
  </si>
  <si>
    <t>福州市2018年第三十四批次农用地转用和土地征收实施方案建设用地</t>
  </si>
  <si>
    <t>闽政地〔2018〕473号</t>
  </si>
  <si>
    <t>上街金屿、浦口旧村改造</t>
  </si>
  <si>
    <t>上街镇浦口村</t>
  </si>
  <si>
    <t>由上街镇做业主，按旧村改造项目限时办理供地手续。</t>
  </si>
  <si>
    <t>何晨东
林祥飞
余  敏</t>
  </si>
  <si>
    <t>福州市2018年第三十二批次农用地转用和土地征收实施方案建设用地</t>
  </si>
  <si>
    <t>闽政地〔2018〕420号</t>
  </si>
  <si>
    <t>新峰生产生活留用地、上街旧村改造、庄南旧村改造</t>
  </si>
  <si>
    <t>上街镇上街社区、新峰社区、庄南社区</t>
  </si>
  <si>
    <t>由上街镇做业主，按旧村改造项目用地限时办理供地手续。</t>
  </si>
  <si>
    <t>何晨东
许克武
林祥飞
余  敏</t>
  </si>
  <si>
    <t>福州市2018年第三十三批次农用地转用和土地征收实施方案建设用地</t>
  </si>
  <si>
    <t>闽政地〔2018〕446号</t>
  </si>
  <si>
    <t>青州村农村幸福院</t>
  </si>
  <si>
    <t>上街镇青州村</t>
  </si>
  <si>
    <t>由青州村委做业主按项目报批用途限时办理供地手续</t>
  </si>
  <si>
    <t>医卫供地</t>
  </si>
  <si>
    <t>闽侯县2007年第13批次城市建设用地</t>
  </si>
  <si>
    <t>闽政地〔2007〕299号</t>
  </si>
  <si>
    <t>安置房</t>
  </si>
  <si>
    <t>上街镇红峰村、新峰村、集体、国有</t>
  </si>
  <si>
    <t>二类居住用地，部分已利用（源通路、华佗路），余下未供区域多为民房拆迁难度大</t>
  </si>
  <si>
    <t>未供的规划路部分按道路供地，余下未供地块按旧村改造项目限时办理供地手续</t>
  </si>
  <si>
    <t>旧村改造（部分）</t>
  </si>
  <si>
    <t>福州市2017年第十二批次农用地转用和土地征收实施方案建设用地</t>
  </si>
  <si>
    <t>闽政地[2017]136号</t>
  </si>
  <si>
    <t>轨道交通2号线沙堤站附属设施用地</t>
  </si>
  <si>
    <t>上街镇沙堤村</t>
  </si>
  <si>
    <t>铁路供地</t>
  </si>
  <si>
    <t>闽侯县2002年第29批次城镇建设用地</t>
  </si>
  <si>
    <t>闽政文〔2003〕84</t>
  </si>
  <si>
    <t>上街镇金屿村、厚美村、上街村</t>
  </si>
  <si>
    <t>二类居住用地、商业金融业用地、河道、绿地150231平方米</t>
  </si>
  <si>
    <t>已利用（阳光城花与海、揽香、丹宁顿小镇、市政道路等）乡镇反映红线范围内的市政道路当初一起打包办理供地手续</t>
  </si>
  <si>
    <t>余13.112公顷由上街镇按道路绿地等设施用地办理供地手续</t>
  </si>
  <si>
    <t>闽侯县2002年第32批次城镇建设用地</t>
  </si>
  <si>
    <t>闽政文〔2003〕86号</t>
  </si>
  <si>
    <t>土储（大学城平衡地）</t>
  </si>
  <si>
    <t>上街镇上街村、厚美村、侯官村</t>
  </si>
  <si>
    <t>二类居住用地、防护绿地3970平方米</t>
  </si>
  <si>
    <t>二类居住用地、防护绿地3970平方米，未利用（乡镇反馈疑似供给闽侯县财政局下属交通运输公司）</t>
  </si>
  <si>
    <t>加快征迁交地后出让</t>
  </si>
  <si>
    <t>何晟东</t>
  </si>
  <si>
    <t>闽侯县2002年第30批次城镇建设用地</t>
  </si>
  <si>
    <t>闽政文〔2003〕85号</t>
  </si>
  <si>
    <t>上街镇上街村</t>
  </si>
  <si>
    <t>道路、二类居住用地</t>
  </si>
  <si>
    <t>道路、二类居住用地，部分已利用（侯官安置房），余下未供（乡镇反馈疑似供给闽侯县财政局下属交通运输公司）</t>
  </si>
  <si>
    <t>确认已供部分，补录系统，侯官下市安置房44.7亩，省委党校安置地C地块42.72亩县政府已研究，上街镇交地形成净地后出让</t>
  </si>
  <si>
    <t>2018.10.31</t>
  </si>
  <si>
    <t>何晨东</t>
  </si>
  <si>
    <t>闽侯县2009年第04批次城市建设用地</t>
  </si>
  <si>
    <t>闽政地〔2009〕298号</t>
  </si>
  <si>
    <t>闽侯县土地储备发展中心（上街金屿浦口商住用地）</t>
  </si>
  <si>
    <t>上街镇金屿村</t>
  </si>
  <si>
    <t>道路、二类居住用地、安全设施用地</t>
  </si>
  <si>
    <t>道路、二类居住用地、安全设施用地，未利用（乡镇反馈道路正在办理供地，其余还在收储）</t>
  </si>
  <si>
    <t>该地块镇约28亩县政府常务会议已研究作为金屿浦口安置地，上街镇尽快交地后出让，部分道路用地供地给上街镇市政中心</t>
  </si>
  <si>
    <t>2018.11.31前形成净地</t>
  </si>
  <si>
    <t>福州市2013年第33批次农用地转用和土地征收实施方案建设用地</t>
  </si>
  <si>
    <t>闽政地[2014]77号</t>
  </si>
  <si>
    <t>浦口商住用地2.7394公顷</t>
  </si>
  <si>
    <t>由上街镇作为业主办理供地手续，浦口旧村改造用地供给上街镇</t>
  </si>
  <si>
    <t>福州市2012年度第51批次城市建设农用地转用和征收实施方案</t>
  </si>
  <si>
    <t>闽政地[2012]1125号</t>
  </si>
  <si>
    <t>闽侯县土地储备发展中心（居住用地1.9129公顷）</t>
  </si>
  <si>
    <t>由上街镇作为业主办理供地手续，大洋露洲置换地剩余用地按旧城改造供给上街镇</t>
  </si>
  <si>
    <t>福州市2015年度第05批次农用地转用和土地征收实施方案建设用地</t>
  </si>
  <si>
    <t>闽政地[2015]921号</t>
  </si>
  <si>
    <t>岐头旧村改造用地供给上街镇</t>
  </si>
  <si>
    <t>福州市2002年度第24批次农用地转用和土地征收实施方案建设用地</t>
  </si>
  <si>
    <t>闽政文[2003]59号</t>
  </si>
  <si>
    <t>平衡地，国宾馆1公里范围内，按绿地，由上街镇作为业主办理供地手续</t>
  </si>
  <si>
    <t>闽侯县土储中心(商服用地)</t>
  </si>
  <si>
    <t>利达加汽站边角地，供上街镇人民政府</t>
  </si>
  <si>
    <t>福州市2011年度第10批次城市建设农用地转用和征收实施方案1</t>
  </si>
  <si>
    <t>闽政地[2011]439号</t>
  </si>
  <si>
    <t>上街商服用地</t>
  </si>
  <si>
    <t>望江休闲馆未批先建</t>
  </si>
  <si>
    <t>闽侯县2003年第16批次村镇建设用地</t>
  </si>
  <si>
    <t>闽政地〔2003〕532号</t>
  </si>
  <si>
    <t>上街镇庄南村</t>
  </si>
  <si>
    <t>规划区外，非建设用地，未利用未供</t>
  </si>
  <si>
    <t>待中心区规划调整后再处理</t>
  </si>
  <si>
    <t>闽侯县2018年度批而未供清理处置责任表</t>
  </si>
  <si>
    <t>批而未供土地信息</t>
  </si>
  <si>
    <t>征迁交地</t>
  </si>
  <si>
    <t>批次供地率</t>
  </si>
  <si>
    <t>批次面积</t>
  </si>
  <si>
    <t>批次已供面积</t>
  </si>
  <si>
    <t>批次未供面积</t>
  </si>
  <si>
    <t>土地用途</t>
  </si>
  <si>
    <t>村落选址面积</t>
  </si>
  <si>
    <t>责任单位</t>
  </si>
  <si>
    <t>责任人</t>
  </si>
  <si>
    <t>拟完成供地时间</t>
  </si>
  <si>
    <r>
      <t>1、福州下达闽侯县本级1999-2015年批而未供土地清理处置任量878公顷，经梳理，其中含高新区辖区土地316.2451公顷，闽侯县辖区土地561.7549公顷；
2、闽侯县辖区批而未供土地中，批次未供面积在2公顷以下的55.4549公顷未计入责任清单；
3、未供面积在2公顷以上的批而未供面积总计506.3公顷；其中</t>
    </r>
    <r>
      <rPr>
        <b/>
        <u val="single"/>
        <sz val="11"/>
        <color indexed="10"/>
        <rFont val="仿宋_GB2312"/>
        <family val="3"/>
      </rPr>
      <t>部分未供或完全未供的</t>
    </r>
    <r>
      <rPr>
        <sz val="10"/>
        <color indexed="8"/>
        <rFont val="仿宋_GB2312"/>
        <family val="3"/>
      </rPr>
      <t>：经营性储备地：48宗，面积262.28公顷；工业项目用地：90宗，面积195.57公顷；基础设施用地13宗，面积48.18公顷。
4、</t>
    </r>
    <r>
      <rPr>
        <b/>
        <sz val="10"/>
        <color indexed="8"/>
        <rFont val="仿宋_GB2312"/>
        <family val="3"/>
      </rPr>
      <t>09-15年未供124.05公顷；06-08年未供32.67公顷；02-05年未供102.20公顷</t>
    </r>
  </si>
  <si>
    <t>一、白沙镇</t>
  </si>
  <si>
    <t>面积：</t>
  </si>
  <si>
    <t>公顷</t>
  </si>
  <si>
    <t>叶振典</t>
  </si>
  <si>
    <t>参照《关于继续开展2018年批而未供土地清理处置工作的通知》的处置意见进行处置</t>
  </si>
  <si>
    <t>白沙镇、土地发展储备中心、规划局、发改局、国土局</t>
  </si>
  <si>
    <t>叶振典、许克武、林祥飞、林小迓、余敏</t>
  </si>
  <si>
    <t>2018年12月31日之前</t>
  </si>
  <si>
    <t>二、上街镇</t>
  </si>
  <si>
    <t>闽侯县2002年度第二十九批次城镇建设用地</t>
  </si>
  <si>
    <t>上街镇、土地发展储备中心、规划局、发改局、国土局</t>
  </si>
  <si>
    <t>何晨东、许克武、林祥飞、林小迓、余敏</t>
  </si>
  <si>
    <t>上街镇厚美村</t>
  </si>
  <si>
    <t>闽侯县2002年度第三十二批次城镇建设用地</t>
  </si>
  <si>
    <t>上街镇侯官村</t>
  </si>
  <si>
    <t>闽侯县2002年度第三十批次城镇建设用地</t>
  </si>
  <si>
    <t>闽侯县2003年度第十六批次村镇建设用地</t>
  </si>
  <si>
    <t>上街镇庄南村、沙堤村、榕桥村</t>
  </si>
  <si>
    <t>三、青口镇</t>
  </si>
  <si>
    <t>闽侯县2002年度第二十七批次城镇建设用地</t>
  </si>
  <si>
    <t>余传庆</t>
  </si>
  <si>
    <t>青口镇、土地发展储备中心、规划局、发改局、国土局</t>
  </si>
  <si>
    <t>余传庆、许克武、林祥飞、林小迓、余敏</t>
  </si>
  <si>
    <t>2018年9月30日之前</t>
  </si>
  <si>
    <t>青口镇前街村</t>
  </si>
  <si>
    <t>青口镇坊口村</t>
  </si>
  <si>
    <t>主要为商业金融业用地</t>
  </si>
  <si>
    <t>青口镇、规划局、发改局、国土局</t>
  </si>
  <si>
    <t>余传庆、林祥飞、林小迓、余敏</t>
  </si>
  <si>
    <t>主要为二类居住用地和防护绿地</t>
  </si>
  <si>
    <t>四、青口管委会</t>
  </si>
  <si>
    <t>叶勇</t>
  </si>
  <si>
    <t>青口管委会、土地发展储备中心、规划局、发改局、国土局</t>
  </si>
  <si>
    <t>林立新、许克武、林祥飞、林小迓、余敏</t>
  </si>
  <si>
    <t>五、南通镇</t>
  </si>
  <si>
    <t>储备地（商服）</t>
  </si>
  <si>
    <t>南通镇陈厝村</t>
  </si>
  <si>
    <t>南通镇、土地发展储备中心、规划局、发改局、国土局</t>
  </si>
  <si>
    <t>何家科、许克武、林祥飞、林小迓、余敏</t>
  </si>
  <si>
    <t>南通镇集体</t>
  </si>
  <si>
    <t>闽侯县2008年第03批次城市建设用地</t>
  </si>
  <si>
    <t>闽政地〔2008〕297号</t>
  </si>
  <si>
    <t>土地储备发展中心(福州农副产品批发物流中心（辣椒香料市场）)</t>
  </si>
  <si>
    <t>南通镇马腾村</t>
  </si>
  <si>
    <t>南通镇文山村</t>
  </si>
  <si>
    <t>土地储备发展中心(福州农副产品批发物流中心（果品市场一期）)</t>
  </si>
  <si>
    <t>闽侯县2011年第07批次城市建设用地</t>
  </si>
  <si>
    <t>闽政地[2011]534号</t>
  </si>
  <si>
    <t>闽侯县土地储备发展中心       (南通商住地)</t>
  </si>
  <si>
    <t>六、竹岐乡</t>
  </si>
  <si>
    <t>谢林生</t>
  </si>
  <si>
    <t>竹岐乡、土地发展储备中心规划局、发改局、国土局</t>
  </si>
  <si>
    <t>谢林生、许克武、林祥飞、林小迓、余敏</t>
  </si>
  <si>
    <t>参照《闽侯县2018年度批而未供土地
清理处置工作方案
》进行处置</t>
  </si>
  <si>
    <t>竹岐乡春风村</t>
  </si>
  <si>
    <t>竹岐乡、土地发展储备中心、规划局、发改局、国土局</t>
  </si>
  <si>
    <t>七、甘蔗街道</t>
  </si>
  <si>
    <t>甘蔗街道、土地发展储备中心规划局、发改局、国土局</t>
  </si>
  <si>
    <t>陈世增、许克武、林祥飞、林小迓、余敏</t>
  </si>
  <si>
    <t>甘蔗街道双池村</t>
  </si>
  <si>
    <t>闽侯经济技术开发区、甘蔗街道、土地发展储备中心、规划局、发改局、国土局</t>
  </si>
  <si>
    <t>国有</t>
  </si>
  <si>
    <t>甘蔗街道十字村</t>
  </si>
  <si>
    <t>甘蔗街道大元村</t>
  </si>
  <si>
    <t>土储居住用地</t>
  </si>
  <si>
    <t>甘蔗街道化龙村</t>
  </si>
  <si>
    <t>甘蔗街道三英村</t>
  </si>
  <si>
    <t>甘蔗镇洽浦村</t>
  </si>
  <si>
    <t>荆溪镇、甘蔗街道</t>
  </si>
  <si>
    <t>张朝漳、陈世增</t>
  </si>
  <si>
    <t>土地储备发展中心、甘蔗街道、荆溪镇、规划局、发改局、国土局</t>
  </si>
  <si>
    <t>陈世增、张朝漳、许克武、林祥飞、林小迓、余敏</t>
  </si>
  <si>
    <t>荆溪镇港头村</t>
  </si>
  <si>
    <r>
      <t>1、福州下达闽侯县本级1999-2015年批而未供土地清理处置任量878公顷，经梳理，其中含高新区辖区土地316.2451公顷，闽侯县辖区土地561.7549公顷；
2、闽侯县辖区批而未供土地中，批次未供面积在2公顷以下的55.4549公顷未计入责任清单；
3、未供面积在2公顷以上的批而未供面积总计506.3公顷；其中</t>
    </r>
    <r>
      <rPr>
        <b/>
        <u val="single"/>
        <sz val="11"/>
        <color indexed="10"/>
        <rFont val="仿宋_GB2312"/>
        <family val="3"/>
      </rPr>
      <t>部分未供或完全未供的</t>
    </r>
    <r>
      <rPr>
        <sz val="10"/>
        <color indexed="8"/>
        <rFont val="仿宋_GB2312"/>
        <family val="3"/>
      </rPr>
      <t>：经营性储备地：48宗，面积262.28公顷；工业项目用地：90宗，面积195.57公顷；基础设施用地13宗，面积48.18公顷。</t>
    </r>
  </si>
  <si>
    <t>闽侯县2002年度第十七批次城镇建设用地</t>
  </si>
  <si>
    <t>基础设施用地</t>
  </si>
  <si>
    <t>白沙镇、规划局、发改局、国土局</t>
  </si>
  <si>
    <t>叶振典、林祥飞、林小迓、余敏</t>
  </si>
  <si>
    <t>2018年3月31日之前</t>
  </si>
  <si>
    <t>小计</t>
  </si>
  <si>
    <t>闽侯县2006年第34批次城市建设用地</t>
  </si>
  <si>
    <t>闽政文〔2006〕568号</t>
  </si>
  <si>
    <t>福建中医学院</t>
  </si>
  <si>
    <t>上街镇歧头村</t>
  </si>
  <si>
    <t>上街镇、规划局、发改局、国土局</t>
  </si>
  <si>
    <t>何晨东、林祥飞、林小迓、余敏</t>
  </si>
  <si>
    <t>2018年6月30日之前</t>
  </si>
  <si>
    <t>上街镇歧安村</t>
  </si>
  <si>
    <t>上街镇集体</t>
  </si>
  <si>
    <t>上街镇红峰村</t>
  </si>
  <si>
    <t>上街镇新峰村</t>
  </si>
  <si>
    <t>闽侯县2009年第03批次城市建设用地</t>
  </si>
  <si>
    <t>闽政地〔2009〕257号</t>
  </si>
  <si>
    <t>福州源鑫混凝土有限公司</t>
  </si>
  <si>
    <t>上街镇蔗洲村</t>
  </si>
  <si>
    <t>2015-02-17</t>
  </si>
  <si>
    <t>新建福州至平潭铁路</t>
  </si>
  <si>
    <t>闽侯县2002年度第四十批次城镇建设用地</t>
  </si>
  <si>
    <t>福州吉山石制品有限公司</t>
  </si>
  <si>
    <t>青口镇镜上村</t>
  </si>
  <si>
    <t>闽侯县2003年度第九批次村镇建设用地</t>
  </si>
  <si>
    <t>福州傲菲制衣有限公司</t>
  </si>
  <si>
    <t>闽侯县2003年度第十二批次村镇建设用地</t>
  </si>
  <si>
    <t>青口镇杨错村</t>
  </si>
  <si>
    <t>青口镇沪屿村</t>
  </si>
  <si>
    <t>闽侯县2003年度第十三批次村镇建设用地</t>
  </si>
  <si>
    <t>青口管委会、规划局、发改局、国土局</t>
  </si>
  <si>
    <t>林立新、林祥飞、林小迓、余敏</t>
  </si>
  <si>
    <t>福州益明源高新涂料有限公司</t>
  </si>
  <si>
    <t>福建元隆食品有限公司</t>
  </si>
  <si>
    <t>祥谦镇峡南村</t>
  </si>
  <si>
    <t>福州泉运制版有限公司</t>
  </si>
  <si>
    <t>祥谦镇卜洲村</t>
  </si>
  <si>
    <t>祥谦镇洋下村</t>
  </si>
  <si>
    <t>福州共聚塑胶科技有限公司</t>
  </si>
  <si>
    <t>福州富春工艺有限公司</t>
  </si>
  <si>
    <t>福州利诚工艺品有限公司</t>
  </si>
  <si>
    <t>福州金意工艺品有限公司</t>
  </si>
  <si>
    <t>青口管委会、青口镇、规划局、发改局、国土局</t>
  </si>
  <si>
    <t>闽侯县2003年度第七批次城市建设用地</t>
  </si>
  <si>
    <t>青口镇杨厝村</t>
  </si>
  <si>
    <t>青口镇宏一村</t>
  </si>
  <si>
    <t>青口镇宏二村</t>
  </si>
  <si>
    <t>福州宝井钢铁有限公司</t>
  </si>
  <si>
    <t>福州台晟弹簧有限公司</t>
  </si>
  <si>
    <t>青口镇幸福村</t>
  </si>
  <si>
    <t>福州东南桃园生态环保有限公司</t>
  </si>
  <si>
    <t>青口镇壶山村</t>
  </si>
  <si>
    <t>福建德康实业有限公司</t>
  </si>
  <si>
    <t>南通镇、规划局、发改局、国土局</t>
  </si>
  <si>
    <t>何家科、林祥飞、林小迓、余敏</t>
  </si>
  <si>
    <t>六、荆溪镇</t>
  </si>
  <si>
    <t>张朝漳</t>
  </si>
  <si>
    <t>荆溪镇、规划局、发改局、国土局</t>
  </si>
  <si>
    <t>张朝漳、林祥飞、林小迓、余敏</t>
  </si>
  <si>
    <t>福州新天亿食品有限公司</t>
  </si>
  <si>
    <t>主要为二类居住用地及公园绿地</t>
  </si>
  <si>
    <t>福州西门食品有限公司</t>
  </si>
  <si>
    <t>主要为公园绿地</t>
  </si>
  <si>
    <t>福州顺明电器有限公司</t>
  </si>
  <si>
    <t>福州顺友服装有限公司</t>
  </si>
  <si>
    <t>主要为二类居住用地</t>
  </si>
  <si>
    <t>福州荣泰达塑胶有限公司</t>
  </si>
  <si>
    <t>福州凯诗丽服饰有限公司</t>
  </si>
  <si>
    <t>主要为一类工业用地</t>
  </si>
  <si>
    <t>福建省全路通机电科技发展有限公司</t>
  </si>
  <si>
    <t>福建福特科光电有限公司</t>
  </si>
  <si>
    <t>福建西亘电子有限公司</t>
  </si>
  <si>
    <t>喜运来（福州开发区）纸制礼品有限公司</t>
  </si>
  <si>
    <t>福州方圆电机有限公司</t>
  </si>
  <si>
    <t>七、竹岐乡</t>
  </si>
  <si>
    <t>竹岐乡、规划局、发改局、国土局</t>
  </si>
  <si>
    <t>谢林生、林祥飞、林小迓、余敏</t>
  </si>
  <si>
    <t>八、甘蔗街道</t>
  </si>
  <si>
    <t>闽侯经济技术开发区、甘蔗街道、规划局、发改局、国土局</t>
  </si>
  <si>
    <t>陈世增、林祥飞、林小迓、余敏</t>
  </si>
  <si>
    <t>甘蔗街道昙石村</t>
  </si>
  <si>
    <t>完全未供</t>
  </si>
  <si>
    <t>九、尚干镇</t>
  </si>
  <si>
    <t>闽侯县后福工艺品有限公司</t>
  </si>
  <si>
    <t>尚干镇后福村</t>
  </si>
  <si>
    <t>黄少龙</t>
  </si>
  <si>
    <t>尚干镇、规划局、发改局、国土局</t>
  </si>
  <si>
    <t>黄少龙、林祥飞、林小迓、余敏</t>
  </si>
  <si>
    <t>十、洋里乡</t>
  </si>
  <si>
    <t>叶常青</t>
  </si>
  <si>
    <t>洋里乡、规划局、发改局、国土局</t>
  </si>
  <si>
    <t>叶常青、林祥飞、林小迓、余敏</t>
  </si>
  <si>
    <t>十一、大湖乡</t>
  </si>
  <si>
    <t>江忠雁</t>
  </si>
  <si>
    <t>大湖乡、规划局、发改局、国土局</t>
  </si>
  <si>
    <t>江忠雁、林祥飞、林小迓、余敏</t>
  </si>
  <si>
    <t>十二、荆溪、甘蔗、白沙、洋里、大湖</t>
  </si>
  <si>
    <t>荆溪镇、洋里乡、大湖乡、白沙镇</t>
  </si>
  <si>
    <t>张朝漳、叶常青、江忠雁、叶振典</t>
  </si>
  <si>
    <t>荆溪镇、白沙镇、洋里乡、大湖乡、规划局、发改局、国土局</t>
  </si>
  <si>
    <t>张朝漳、叶常青、江忠雁、叶振典、林祥飞、林小迓、余敏</t>
  </si>
  <si>
    <t>大湖乡珍山村</t>
  </si>
  <si>
    <t>甘蔗街道流洋村</t>
  </si>
  <si>
    <t>闽侯县经济技术开发区、甘蔗街道、荆溪镇、规划局、发改局、国土局</t>
  </si>
  <si>
    <t>陈世增、张朝漳、林祥飞、林小迓、余敏</t>
  </si>
  <si>
    <r>
      <t>1、福州下达闽侯县本级1999-2015年批而未供土地清理处置任量878公顷，经梳理，其中含高新区辖区土地316.2451公顷，闽侯县辖区土地561.7549公顷；
2、闽侯县辖区批而未供土地中，批次未供面积在2公顷以下的55.4549公顷未计入责任清单；
3、未供面积在2公顷以上的批而未供面积总计506.3公顷；其中</t>
    </r>
    <r>
      <rPr>
        <b/>
        <u val="single"/>
        <sz val="9"/>
        <color indexed="10"/>
        <rFont val="仿宋_GB2312"/>
        <family val="3"/>
      </rPr>
      <t>部分未供或完全未供的</t>
    </r>
    <r>
      <rPr>
        <sz val="9"/>
        <color indexed="8"/>
        <rFont val="仿宋_GB2312"/>
        <family val="3"/>
      </rPr>
      <t xml:space="preserve">：经营性储备地：48宗，面积262.28公顷；工业项目用地：90宗，面积195.57公顷；基础设施用地13宗，面积48.18公顷。
</t>
    </r>
    <r>
      <rPr>
        <b/>
        <sz val="9"/>
        <color indexed="8"/>
        <rFont val="仿宋_GB2312"/>
        <family val="3"/>
      </rPr>
      <t>4、06-08年未供100公顷；09至15年未供69.67公顷；02-05年未供73.95公顷</t>
    </r>
  </si>
  <si>
    <t>系统未供，实地核查</t>
  </si>
  <si>
    <t>核实未供，督促挂牌出让</t>
  </si>
  <si>
    <t>福州地区高校新校区共享区医院，中医特种教学实验楼1.5488公顷，余未供，实地核查</t>
  </si>
  <si>
    <t>大学新区美岐2号（扩征）农民安置房</t>
  </si>
  <si>
    <t>已供红峰文体中心1.6943公顷，余未供，实地核实地块情况</t>
  </si>
  <si>
    <t>系统核实未供，实地现状核对</t>
  </si>
  <si>
    <t>直接供地，林侃负责</t>
  </si>
  <si>
    <t>核实系统已供3.3433公顷，本表项目未供，实地核对现状</t>
  </si>
  <si>
    <t>核实系统未供，实地核对现状</t>
  </si>
  <si>
    <t>该项目实供3.7651公顷，余0.95边角未供</t>
  </si>
  <si>
    <t>未供为中美环境工程设备有限公司3.33公顷，实地现状核对及规划情况</t>
  </si>
  <si>
    <t>十三、荆溪、甘蔗</t>
  </si>
  <si>
    <t>闽侯县本级储备地批而未供土地清单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</si>
</sst>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_ "/>
    <numFmt numFmtId="179" formatCode="0.0000_ "/>
    <numFmt numFmtId="180" formatCode="0_);[Red]\(0\)"/>
  </numFmts>
  <fonts count="69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9"/>
      <name val="宋体"/>
      <family val="0"/>
    </font>
    <font>
      <sz val="11"/>
      <color indexed="8"/>
      <name val="仿宋_GB2312"/>
      <family val="3"/>
    </font>
    <font>
      <sz val="11"/>
      <color indexed="10"/>
      <name val="仿宋_GB2312"/>
      <family val="3"/>
    </font>
    <font>
      <sz val="11"/>
      <name val="仿宋_GB2312"/>
      <family val="3"/>
    </font>
    <font>
      <sz val="8"/>
      <name val="仿宋_GB2312"/>
      <family val="3"/>
    </font>
    <font>
      <b/>
      <sz val="20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9"/>
      <color indexed="8"/>
      <name val="仿宋_GB2312"/>
      <family val="3"/>
    </font>
    <font>
      <u val="single"/>
      <sz val="10"/>
      <name val="仿宋_GB2312"/>
      <family val="3"/>
    </font>
    <font>
      <b/>
      <sz val="16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Arial Unicode MS"/>
      <family val="0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sz val="20"/>
      <color indexed="60"/>
      <name val="方正小标宋简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20"/>
      <color indexed="53"/>
      <name val="方正小标宋简体"/>
      <family val="0"/>
    </font>
    <font>
      <sz val="20"/>
      <color indexed="8"/>
      <name val="方正小标宋简体"/>
      <family val="0"/>
    </font>
    <font>
      <sz val="11"/>
      <color indexed="49"/>
      <name val="仿宋"/>
      <family val="3"/>
    </font>
    <font>
      <b/>
      <sz val="11"/>
      <name val="仿宋"/>
      <family val="3"/>
    </font>
    <font>
      <sz val="11"/>
      <name val="华文仿宋"/>
      <family val="3"/>
    </font>
    <font>
      <sz val="11"/>
      <color indexed="8"/>
      <name val="华文仿宋"/>
      <family val="3"/>
    </font>
    <font>
      <sz val="10"/>
      <name val="华文仿宋"/>
      <family val="3"/>
    </font>
    <font>
      <sz val="20"/>
      <name val="仿宋_GB2312"/>
      <family val="3"/>
    </font>
    <font>
      <u val="single"/>
      <sz val="11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.35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11"/>
      <color indexed="10"/>
      <name val="仿宋_GB2312"/>
      <family val="3"/>
    </font>
    <font>
      <b/>
      <u val="single"/>
      <sz val="9"/>
      <color indexed="10"/>
      <name val="仿宋_GB2312"/>
      <family val="3"/>
    </font>
    <font>
      <b/>
      <sz val="10"/>
      <color indexed="8"/>
      <name val="仿宋_GB2312"/>
      <family val="3"/>
    </font>
    <font>
      <sz val="16"/>
      <color indexed="8"/>
      <name val="方正小标宋简体"/>
      <family val="0"/>
    </font>
    <font>
      <sz val="16"/>
      <name val="方正小标宋简体"/>
      <family val="0"/>
    </font>
    <font>
      <u val="single"/>
      <sz val="11"/>
      <color rgb="FF800080"/>
      <name val="Calibri"/>
      <family val="0"/>
    </font>
    <font>
      <sz val="20"/>
      <color rgb="FF000000"/>
      <name val="方正小标宋简体"/>
      <family val="0"/>
    </font>
    <font>
      <b/>
      <sz val="8"/>
      <name val="宋体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5" fillId="7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42" fillId="0" borderId="0">
      <alignment vertical="center"/>
      <protection/>
    </xf>
    <xf numFmtId="0" fontId="56" fillId="0" borderId="4" applyNumberFormat="0" applyFill="0" applyAlignment="0" applyProtection="0"/>
    <xf numFmtId="0" fontId="45" fillId="8" borderId="0" applyNumberFormat="0" applyBorder="0" applyAlignment="0" applyProtection="0"/>
    <xf numFmtId="0" fontId="48" fillId="0" borderId="5" applyNumberFormat="0" applyFill="0" applyAlignment="0" applyProtection="0"/>
    <xf numFmtId="0" fontId="45" fillId="9" borderId="0" applyNumberFormat="0" applyBorder="0" applyAlignment="0" applyProtection="0"/>
    <xf numFmtId="0" fontId="53" fillId="10" borderId="6" applyNumberFormat="0" applyAlignment="0" applyProtection="0"/>
    <xf numFmtId="0" fontId="49" fillId="10" borderId="1" applyNumberFormat="0" applyAlignment="0" applyProtection="0"/>
    <xf numFmtId="0" fontId="51" fillId="11" borderId="7" applyNumberFormat="0" applyAlignment="0" applyProtection="0"/>
    <xf numFmtId="0" fontId="0" fillId="3" borderId="0" applyNumberFormat="0" applyBorder="0" applyAlignment="0" applyProtection="0"/>
    <xf numFmtId="0" fontId="45" fillId="12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2" borderId="0" applyNumberFormat="0" applyBorder="0" applyAlignment="0" applyProtection="0"/>
    <xf numFmtId="0" fontId="41" fillId="0" borderId="0">
      <alignment vertical="center"/>
      <protection/>
    </xf>
    <xf numFmtId="0" fontId="60" fillId="13" borderId="0" applyNumberFormat="0" applyBorder="0" applyAlignment="0" applyProtection="0"/>
    <xf numFmtId="0" fontId="0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5" fillId="18" borderId="0" applyNumberFormat="0" applyBorder="0" applyAlignment="0" applyProtection="0"/>
    <xf numFmtId="0" fontId="4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1" fillId="0" borderId="0">
      <alignment vertical="center"/>
      <protection/>
    </xf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1" fillId="0" borderId="0">
      <alignment vertical="center"/>
      <protection/>
    </xf>
    <xf numFmtId="0" fontId="0" fillId="0" borderId="0">
      <alignment vertical="center"/>
      <protection/>
    </xf>
  </cellStyleXfs>
  <cellXfs count="422">
    <xf numFmtId="0" fontId="0" fillId="0" borderId="0" xfId="0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 wrapText="1"/>
    </xf>
    <xf numFmtId="10" fontId="7" fillId="24" borderId="0" xfId="0" applyNumberFormat="1" applyFont="1" applyFill="1" applyAlignment="1">
      <alignment horizontal="center" vertical="center" wrapText="1"/>
    </xf>
    <xf numFmtId="176" fontId="7" fillId="24" borderId="0" xfId="0" applyNumberFormat="1" applyFont="1" applyFill="1" applyAlignment="1">
      <alignment horizontal="center" vertical="center" wrapText="1"/>
    </xf>
    <xf numFmtId="177" fontId="6" fillId="24" borderId="0" xfId="0" applyNumberFormat="1" applyFont="1" applyFill="1" applyAlignment="1">
      <alignment horizontal="center" vertical="center" wrapText="1"/>
    </xf>
    <xf numFmtId="176" fontId="6" fillId="24" borderId="0" xfId="0" applyNumberFormat="1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10" fontId="11" fillId="24" borderId="11" xfId="0" applyNumberFormat="1" applyFont="1" applyFill="1" applyBorder="1" applyAlignment="1">
      <alignment horizontal="center" vertical="center" wrapText="1"/>
    </xf>
    <xf numFmtId="176" fontId="11" fillId="24" borderId="11" xfId="0" applyNumberFormat="1" applyFont="1" applyFill="1" applyBorder="1" applyAlignment="1">
      <alignment horizontal="center" vertical="center" wrapText="1"/>
    </xf>
    <xf numFmtId="177" fontId="11" fillId="24" borderId="11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178" fontId="12" fillId="24" borderId="12" xfId="0" applyNumberFormat="1" applyFont="1" applyFill="1" applyBorder="1" applyAlignment="1">
      <alignment vertical="center" wrapText="1"/>
    </xf>
    <xf numFmtId="178" fontId="12" fillId="24" borderId="13" xfId="0" applyNumberFormat="1" applyFont="1" applyFill="1" applyBorder="1" applyAlignment="1">
      <alignment horizontal="center" vertical="center" wrapText="1"/>
    </xf>
    <xf numFmtId="178" fontId="12" fillId="24" borderId="13" xfId="0" applyNumberFormat="1" applyFont="1" applyFill="1" applyBorder="1" applyAlignment="1">
      <alignment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 wrapText="1"/>
    </xf>
    <xf numFmtId="176" fontId="13" fillId="6" borderId="13" xfId="0" applyNumberFormat="1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vertical="center" wrapText="1"/>
    </xf>
    <xf numFmtId="0" fontId="14" fillId="24" borderId="11" xfId="0" applyFont="1" applyFill="1" applyBorder="1" applyAlignment="1">
      <alignment horizontal="center" vertical="center" wrapText="1"/>
    </xf>
    <xf numFmtId="10" fontId="7" fillId="24" borderId="11" xfId="0" applyNumberFormat="1" applyFont="1" applyFill="1" applyBorder="1" applyAlignment="1">
      <alignment horizontal="center" vertical="center" wrapText="1"/>
    </xf>
    <xf numFmtId="176" fontId="7" fillId="24" borderId="11" xfId="0" applyNumberFormat="1" applyFont="1" applyFill="1" applyBorder="1" applyAlignment="1">
      <alignment horizontal="center" vertical="center" wrapText="1"/>
    </xf>
    <xf numFmtId="177" fontId="14" fillId="24" borderId="11" xfId="0" applyNumberFormat="1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left" vertical="center" wrapText="1"/>
    </xf>
    <xf numFmtId="0" fontId="13" fillId="6" borderId="13" xfId="0" applyFont="1" applyFill="1" applyBorder="1" applyAlignment="1">
      <alignment horizontal="left" vertical="center" wrapText="1"/>
    </xf>
    <xf numFmtId="0" fontId="14" fillId="24" borderId="15" xfId="0" applyFont="1" applyFill="1" applyBorder="1" applyAlignment="1">
      <alignment horizontal="center" vertical="center" wrapText="1"/>
    </xf>
    <xf numFmtId="10" fontId="7" fillId="24" borderId="15" xfId="0" applyNumberFormat="1" applyFont="1" applyFill="1" applyBorder="1" applyAlignment="1">
      <alignment horizontal="center" vertical="center" wrapText="1"/>
    </xf>
    <xf numFmtId="176" fontId="7" fillId="24" borderId="15" xfId="0" applyNumberFormat="1" applyFont="1" applyFill="1" applyBorder="1" applyAlignment="1">
      <alignment horizontal="center" vertical="center" wrapText="1"/>
    </xf>
    <xf numFmtId="177" fontId="14" fillId="24" borderId="15" xfId="0" applyNumberFormat="1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10" fontId="7" fillId="24" borderId="16" xfId="0" applyNumberFormat="1" applyFont="1" applyFill="1" applyBorder="1" applyAlignment="1">
      <alignment horizontal="center" vertical="center" wrapText="1"/>
    </xf>
    <xf numFmtId="176" fontId="7" fillId="24" borderId="16" xfId="0" applyNumberFormat="1" applyFont="1" applyFill="1" applyBorder="1" applyAlignment="1">
      <alignment horizontal="center" vertical="center" wrapText="1"/>
    </xf>
    <xf numFmtId="177" fontId="14" fillId="24" borderId="16" xfId="0" applyNumberFormat="1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10" fontId="7" fillId="24" borderId="17" xfId="0" applyNumberFormat="1" applyFont="1" applyFill="1" applyBorder="1" applyAlignment="1">
      <alignment horizontal="center" vertical="center" wrapText="1"/>
    </xf>
    <xf numFmtId="176" fontId="7" fillId="24" borderId="17" xfId="0" applyNumberFormat="1" applyFont="1" applyFill="1" applyBorder="1" applyAlignment="1">
      <alignment horizontal="center" vertical="center" wrapText="1"/>
    </xf>
    <xf numFmtId="177" fontId="14" fillId="24" borderId="17" xfId="0" applyNumberFormat="1" applyFont="1" applyFill="1" applyBorder="1" applyAlignment="1">
      <alignment horizontal="center" vertical="center" wrapText="1"/>
    </xf>
    <xf numFmtId="176" fontId="14" fillId="24" borderId="11" xfId="0" applyNumberFormat="1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left" vertical="center" wrapText="1"/>
    </xf>
    <xf numFmtId="178" fontId="12" fillId="24" borderId="14" xfId="0" applyNumberFormat="1" applyFont="1" applyFill="1" applyBorder="1" applyAlignment="1">
      <alignment vertical="center" wrapText="1"/>
    </xf>
    <xf numFmtId="176" fontId="14" fillId="25" borderId="11" xfId="0" applyNumberFormat="1" applyFont="1" applyFill="1" applyBorder="1" applyAlignment="1">
      <alignment horizontal="center" vertical="center" wrapText="1"/>
    </xf>
    <xf numFmtId="176" fontId="14" fillId="24" borderId="15" xfId="0" applyNumberFormat="1" applyFont="1" applyFill="1" applyBorder="1" applyAlignment="1">
      <alignment horizontal="center" vertical="center" wrapText="1"/>
    </xf>
    <xf numFmtId="176" fontId="14" fillId="24" borderId="16" xfId="0" applyNumberFormat="1" applyFont="1" applyFill="1" applyBorder="1" applyAlignment="1">
      <alignment horizontal="center" vertical="center" wrapText="1"/>
    </xf>
    <xf numFmtId="176" fontId="14" fillId="24" borderId="17" xfId="0" applyNumberFormat="1" applyFont="1" applyFill="1" applyBorder="1" applyAlignment="1">
      <alignment horizontal="center" vertical="center" wrapText="1"/>
    </xf>
    <xf numFmtId="177" fontId="14" fillId="24" borderId="11" xfId="67" applyNumberFormat="1" applyFont="1" applyFill="1" applyBorder="1" applyAlignment="1">
      <alignment horizontal="center" vertical="center" wrapText="1"/>
      <protection/>
    </xf>
    <xf numFmtId="176" fontId="14" fillId="25" borderId="15" xfId="0" applyNumberFormat="1" applyFont="1" applyFill="1" applyBorder="1" applyAlignment="1">
      <alignment horizontal="center" vertical="center" wrapText="1"/>
    </xf>
    <xf numFmtId="176" fontId="14" fillId="25" borderId="17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177" fontId="14" fillId="24" borderId="11" xfId="47" applyNumberFormat="1" applyFont="1" applyFill="1" applyBorder="1" applyAlignment="1">
      <alignment horizontal="center" vertical="center" wrapText="1"/>
      <protection/>
    </xf>
    <xf numFmtId="0" fontId="15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center" vertical="center" wrapText="1"/>
    </xf>
    <xf numFmtId="0" fontId="16" fillId="24" borderId="0" xfId="67" applyFont="1" applyFill="1" applyAlignment="1">
      <alignment horizontal="center" vertical="center"/>
      <protection/>
    </xf>
    <xf numFmtId="177" fontId="17" fillId="24" borderId="0" xfId="0" applyNumberFormat="1" applyFont="1" applyFill="1" applyAlignment="1">
      <alignment horizontal="center" vertical="center" wrapText="1"/>
    </xf>
    <xf numFmtId="177" fontId="17" fillId="24" borderId="0" xfId="0" applyNumberFormat="1" applyFont="1" applyFill="1" applyAlignment="1">
      <alignment horizontal="left" vertical="center" wrapText="1"/>
    </xf>
    <xf numFmtId="0" fontId="17" fillId="24" borderId="0" xfId="0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left" vertical="center" wrapText="1"/>
    </xf>
    <xf numFmtId="178" fontId="12" fillId="24" borderId="12" xfId="0" applyNumberFormat="1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176" fontId="13" fillId="24" borderId="13" xfId="0" applyNumberFormat="1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vertical="center" wrapText="1"/>
    </xf>
    <xf numFmtId="0" fontId="14" fillId="24" borderId="13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horizontal="center" vertical="center" wrapText="1"/>
    </xf>
    <xf numFmtId="0" fontId="14" fillId="25" borderId="11" xfId="0" applyFont="1" applyFill="1" applyBorder="1" applyAlignment="1">
      <alignment horizontal="center" vertical="center" wrapText="1"/>
    </xf>
    <xf numFmtId="177" fontId="14" fillId="24" borderId="11" xfId="24" applyNumberFormat="1" applyFont="1" applyFill="1" applyBorder="1" applyAlignment="1" applyProtection="1">
      <alignment horizontal="center" vertical="center" wrapText="1"/>
      <protection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176" fontId="11" fillId="24" borderId="11" xfId="0" applyNumberFormat="1" applyFont="1" applyFill="1" applyBorder="1" applyAlignment="1">
      <alignment horizontal="left" vertical="center" wrapText="1"/>
    </xf>
    <xf numFmtId="178" fontId="12" fillId="24" borderId="13" xfId="0" applyNumberFormat="1" applyFont="1" applyFill="1" applyBorder="1" applyAlignment="1">
      <alignment horizontal="left" vertical="center" wrapText="1"/>
    </xf>
    <xf numFmtId="177" fontId="14" fillId="25" borderId="11" xfId="0" applyNumberFormat="1" applyFont="1" applyFill="1" applyBorder="1" applyAlignment="1">
      <alignment horizontal="center" vertical="center" wrapText="1"/>
    </xf>
    <xf numFmtId="177" fontId="17" fillId="24" borderId="11" xfId="0" applyNumberFormat="1" applyFont="1" applyFill="1" applyBorder="1" applyAlignment="1">
      <alignment horizontal="center" vertical="center" wrapText="1"/>
    </xf>
    <xf numFmtId="177" fontId="17" fillId="24" borderId="11" xfId="0" applyNumberFormat="1" applyFont="1" applyFill="1" applyBorder="1" applyAlignment="1">
      <alignment horizontal="left" vertical="center" wrapText="1"/>
    </xf>
    <xf numFmtId="177" fontId="14" fillId="24" borderId="11" xfId="0" applyNumberFormat="1" applyFont="1" applyFill="1" applyBorder="1" applyAlignment="1">
      <alignment horizontal="center" vertical="center"/>
    </xf>
    <xf numFmtId="177" fontId="14" fillId="24" borderId="11" xfId="0" applyNumberFormat="1" applyFont="1" applyFill="1" applyBorder="1" applyAlignment="1">
      <alignment horizontal="left" vertical="center" wrapText="1"/>
    </xf>
    <xf numFmtId="177" fontId="17" fillId="24" borderId="15" xfId="0" applyNumberFormat="1" applyFont="1" applyFill="1" applyBorder="1" applyAlignment="1">
      <alignment horizontal="center" vertical="center" wrapText="1"/>
    </xf>
    <xf numFmtId="177" fontId="17" fillId="24" borderId="15" xfId="0" applyNumberFormat="1" applyFont="1" applyFill="1" applyBorder="1" applyAlignment="1">
      <alignment horizontal="left" vertical="center" wrapText="1"/>
    </xf>
    <xf numFmtId="177" fontId="17" fillId="24" borderId="16" xfId="0" applyNumberFormat="1" applyFont="1" applyFill="1" applyBorder="1" applyAlignment="1">
      <alignment horizontal="center" vertical="center" wrapText="1"/>
    </xf>
    <xf numFmtId="177" fontId="17" fillId="24" borderId="16" xfId="0" applyNumberFormat="1" applyFont="1" applyFill="1" applyBorder="1" applyAlignment="1">
      <alignment horizontal="left" vertical="center" wrapText="1"/>
    </xf>
    <xf numFmtId="177" fontId="17" fillId="24" borderId="17" xfId="0" applyNumberFormat="1" applyFont="1" applyFill="1" applyBorder="1" applyAlignment="1">
      <alignment horizontal="center" vertical="center" wrapText="1"/>
    </xf>
    <xf numFmtId="177" fontId="17" fillId="24" borderId="17" xfId="0" applyNumberFormat="1" applyFont="1" applyFill="1" applyBorder="1" applyAlignment="1">
      <alignment horizontal="left" vertical="center" wrapText="1"/>
    </xf>
    <xf numFmtId="177" fontId="14" fillId="24" borderId="17" xfId="0" applyNumberFormat="1" applyFont="1" applyFill="1" applyBorder="1" applyAlignment="1">
      <alignment horizontal="left" vertical="center" wrapText="1"/>
    </xf>
    <xf numFmtId="177" fontId="14" fillId="24" borderId="16" xfId="0" applyNumberFormat="1" applyFont="1" applyFill="1" applyBorder="1" applyAlignment="1">
      <alignment horizontal="left" vertical="center" wrapText="1"/>
    </xf>
    <xf numFmtId="177" fontId="20" fillId="24" borderId="11" xfId="24" applyNumberFormat="1" applyFont="1" applyFill="1" applyBorder="1" applyAlignment="1" applyProtection="1">
      <alignment horizontal="center" vertical="center" wrapText="1"/>
      <protection/>
    </xf>
    <xf numFmtId="177" fontId="17" fillId="24" borderId="15" xfId="24" applyNumberFormat="1" applyFont="1" applyFill="1" applyBorder="1" applyAlignment="1" applyProtection="1">
      <alignment horizontal="center" vertical="center" wrapText="1"/>
      <protection/>
    </xf>
    <xf numFmtId="177" fontId="17" fillId="24" borderId="15" xfId="24" applyNumberFormat="1" applyFont="1" applyFill="1" applyBorder="1" applyAlignment="1" applyProtection="1">
      <alignment horizontal="left" vertical="center" wrapText="1"/>
      <protection/>
    </xf>
    <xf numFmtId="177" fontId="14" fillId="24" borderId="16" xfId="24" applyNumberFormat="1" applyFont="1" applyFill="1" applyBorder="1" applyAlignment="1" applyProtection="1">
      <alignment horizontal="center" vertical="center" wrapText="1"/>
      <protection/>
    </xf>
    <xf numFmtId="177" fontId="14" fillId="24" borderId="16" xfId="24" applyNumberFormat="1" applyFont="1" applyFill="1" applyBorder="1" applyAlignment="1" applyProtection="1">
      <alignment horizontal="left" vertical="center" wrapText="1"/>
      <protection/>
    </xf>
    <xf numFmtId="0" fontId="21" fillId="24" borderId="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vertical="center" wrapText="1"/>
    </xf>
    <xf numFmtId="0" fontId="18" fillId="24" borderId="14" xfId="0" applyFont="1" applyFill="1" applyBorder="1" applyAlignment="1">
      <alignment horizontal="left" vertical="center" wrapText="1"/>
    </xf>
    <xf numFmtId="176" fontId="22" fillId="24" borderId="11" xfId="0" applyNumberFormat="1" applyFont="1" applyFill="1" applyBorder="1" applyAlignment="1">
      <alignment horizontal="center" vertical="center" wrapText="1"/>
    </xf>
    <xf numFmtId="176" fontId="23" fillId="24" borderId="11" xfId="0" applyNumberFormat="1" applyFont="1" applyFill="1" applyBorder="1" applyAlignment="1">
      <alignment horizontal="center" vertical="center" wrapText="1"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0" fontId="17" fillId="24" borderId="11" xfId="0" applyFont="1" applyFill="1" applyBorder="1" applyAlignment="1">
      <alignment horizontal="center" vertical="center" wrapText="1"/>
    </xf>
    <xf numFmtId="177" fontId="14" fillId="24" borderId="15" xfId="24" applyNumberFormat="1" applyFont="1" applyFill="1" applyBorder="1" applyAlignment="1" applyProtection="1">
      <alignment horizontal="center" vertical="center" wrapText="1"/>
      <protection/>
    </xf>
    <xf numFmtId="0" fontId="10" fillId="24" borderId="14" xfId="0" applyFont="1" applyFill="1" applyBorder="1" applyAlignment="1">
      <alignment vertical="center" wrapText="1"/>
    </xf>
    <xf numFmtId="0" fontId="14" fillId="24" borderId="14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25" fillId="24" borderId="11" xfId="67" applyFont="1" applyFill="1" applyBorder="1" applyAlignment="1">
      <alignment horizontal="center" vertical="center" wrapText="1"/>
      <protection/>
    </xf>
    <xf numFmtId="10" fontId="7" fillId="24" borderId="11" xfId="67" applyNumberFormat="1" applyFont="1" applyFill="1" applyBorder="1" applyAlignment="1">
      <alignment horizontal="center" vertical="center" wrapText="1"/>
      <protection/>
    </xf>
    <xf numFmtId="0" fontId="14" fillId="24" borderId="11" xfId="67" applyFont="1" applyFill="1" applyBorder="1" applyAlignment="1">
      <alignment horizontal="center" vertical="center" wrapText="1"/>
      <protection/>
    </xf>
    <xf numFmtId="176" fontId="7" fillId="24" borderId="11" xfId="67" applyNumberFormat="1" applyFont="1" applyFill="1" applyBorder="1" applyAlignment="1">
      <alignment horizontal="center" vertical="center" wrapText="1"/>
      <protection/>
    </xf>
    <xf numFmtId="177" fontId="17" fillId="24" borderId="16" xfId="24" applyNumberFormat="1" applyFont="1" applyFill="1" applyBorder="1" applyAlignment="1" applyProtection="1">
      <alignment horizontal="center" vertical="center" wrapText="1"/>
      <protection/>
    </xf>
    <xf numFmtId="177" fontId="17" fillId="24" borderId="16" xfId="24" applyNumberFormat="1" applyFont="1" applyFill="1" applyBorder="1" applyAlignment="1" applyProtection="1">
      <alignment horizontal="left" vertical="center" wrapText="1"/>
      <protection/>
    </xf>
    <xf numFmtId="177" fontId="17" fillId="24" borderId="17" xfId="24" applyNumberFormat="1" applyFont="1" applyFill="1" applyBorder="1" applyAlignment="1" applyProtection="1">
      <alignment horizontal="center" vertical="center" wrapText="1"/>
      <protection/>
    </xf>
    <xf numFmtId="177" fontId="17" fillId="24" borderId="17" xfId="24" applyNumberFormat="1" applyFont="1" applyFill="1" applyBorder="1" applyAlignment="1" applyProtection="1">
      <alignment horizontal="left" vertical="center" wrapText="1"/>
      <protection/>
    </xf>
    <xf numFmtId="176" fontId="14" fillId="24" borderId="11" xfId="67" applyNumberFormat="1" applyFont="1" applyFill="1" applyBorder="1" applyAlignment="1">
      <alignment horizontal="center" vertical="center" wrapText="1"/>
      <protection/>
    </xf>
    <xf numFmtId="177" fontId="17" fillId="24" borderId="11" xfId="67" applyNumberFormat="1" applyFont="1" applyFill="1" applyBorder="1" applyAlignment="1">
      <alignment horizontal="center" vertical="center" wrapText="1"/>
      <protection/>
    </xf>
    <xf numFmtId="177" fontId="17" fillId="24" borderId="11" xfId="67" applyNumberFormat="1" applyFont="1" applyFill="1" applyBorder="1" applyAlignment="1">
      <alignment horizontal="left" vertical="center" wrapText="1"/>
      <protection/>
    </xf>
    <xf numFmtId="177" fontId="14" fillId="24" borderId="17" xfId="24" applyNumberFormat="1" applyFont="1" applyFill="1" applyBorder="1" applyAlignment="1" applyProtection="1">
      <alignment horizontal="center" vertical="center" wrapText="1"/>
      <protection/>
    </xf>
    <xf numFmtId="177" fontId="17" fillId="24" borderId="11" xfId="67" applyNumberFormat="1" applyFont="1" applyFill="1" applyBorder="1" applyAlignment="1">
      <alignment vertical="center" wrapText="1"/>
      <protection/>
    </xf>
    <xf numFmtId="177" fontId="14" fillId="24" borderId="11" xfId="67" applyNumberFormat="1" applyFont="1" applyFill="1" applyBorder="1" applyAlignment="1">
      <alignment vertical="center" wrapText="1"/>
      <protection/>
    </xf>
    <xf numFmtId="0" fontId="14" fillId="25" borderId="11" xfId="67" applyFont="1" applyFill="1" applyBorder="1" applyAlignment="1">
      <alignment horizontal="center" vertical="center" wrapText="1"/>
      <protection/>
    </xf>
    <xf numFmtId="176" fontId="13" fillId="24" borderId="13" xfId="0" applyNumberFormat="1" applyFont="1" applyFill="1" applyBorder="1" applyAlignment="1">
      <alignment vertical="center" wrapText="1"/>
    </xf>
    <xf numFmtId="0" fontId="25" fillId="25" borderId="11" xfId="67" applyFont="1" applyFill="1" applyBorder="1" applyAlignment="1">
      <alignment horizontal="center" vertical="center"/>
      <protection/>
    </xf>
    <xf numFmtId="14" fontId="14" fillId="24" borderId="11" xfId="67" applyNumberFormat="1" applyFont="1" applyFill="1" applyBorder="1" applyAlignment="1">
      <alignment horizontal="center" vertical="center" wrapText="1"/>
      <protection/>
    </xf>
    <xf numFmtId="176" fontId="25" fillId="24" borderId="11" xfId="67" applyNumberFormat="1" applyFont="1" applyFill="1" applyBorder="1" applyAlignment="1">
      <alignment horizontal="center" vertical="center"/>
      <protection/>
    </xf>
    <xf numFmtId="14" fontId="17" fillId="24" borderId="11" xfId="67" applyNumberFormat="1" applyFont="1" applyFill="1" applyBorder="1" applyAlignment="1">
      <alignment horizontal="center" vertical="center" wrapText="1"/>
      <protection/>
    </xf>
    <xf numFmtId="14" fontId="17" fillId="24" borderId="11" xfId="67" applyNumberFormat="1" applyFont="1" applyFill="1" applyBorder="1" applyAlignment="1">
      <alignment horizontal="left" vertical="center" wrapText="1"/>
      <protection/>
    </xf>
    <xf numFmtId="177" fontId="14" fillId="24" borderId="11" xfId="67" applyNumberFormat="1" applyFont="1" applyFill="1" applyBorder="1" applyAlignment="1">
      <alignment horizontal="left" vertical="center" wrapText="1"/>
      <protection/>
    </xf>
    <xf numFmtId="177" fontId="6" fillId="24" borderId="11" xfId="0" applyNumberFormat="1" applyFont="1" applyFill="1" applyBorder="1" applyAlignment="1">
      <alignment horizontal="center" vertical="center" wrapText="1"/>
    </xf>
    <xf numFmtId="177" fontId="6" fillId="24" borderId="15" xfId="0" applyNumberFormat="1" applyFont="1" applyFill="1" applyBorder="1" applyAlignment="1">
      <alignment horizontal="center" vertical="center" wrapText="1"/>
    </xf>
    <xf numFmtId="0" fontId="17" fillId="24" borderId="11" xfId="67" applyFont="1" applyFill="1" applyBorder="1" applyAlignment="1">
      <alignment horizontal="center" vertical="center" wrapText="1"/>
      <protection/>
    </xf>
    <xf numFmtId="0" fontId="16" fillId="0" borderId="0" xfId="67" applyFont="1" applyAlignment="1">
      <alignment horizontal="center" vertical="center"/>
      <protection/>
    </xf>
    <xf numFmtId="0" fontId="14" fillId="6" borderId="11" xfId="0" applyFont="1" applyFill="1" applyBorder="1" applyAlignment="1">
      <alignment horizontal="left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77" fontId="14" fillId="24" borderId="15" xfId="0" applyNumberFormat="1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176" fontId="7" fillId="24" borderId="11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177" fontId="14" fillId="24" borderId="15" xfId="0" applyNumberFormat="1" applyFont="1" applyFill="1" applyBorder="1" applyAlignment="1">
      <alignment vertical="center" wrapText="1"/>
    </xf>
    <xf numFmtId="0" fontId="26" fillId="24" borderId="11" xfId="0" applyFont="1" applyFill="1" applyBorder="1" applyAlignment="1">
      <alignment horizontal="center" vertical="center" wrapText="1"/>
    </xf>
    <xf numFmtId="176" fontId="14" fillId="25" borderId="11" xfId="67" applyNumberFormat="1" applyFont="1" applyFill="1" applyBorder="1" applyAlignment="1">
      <alignment horizontal="center" vertical="center" wrapText="1"/>
      <protection/>
    </xf>
    <xf numFmtId="0" fontId="25" fillId="0" borderId="11" xfId="67" applyFont="1" applyBorder="1" applyAlignment="1">
      <alignment horizontal="center" vertical="center" wrapText="1"/>
      <protection/>
    </xf>
    <xf numFmtId="0" fontId="14" fillId="0" borderId="11" xfId="67" applyFont="1" applyBorder="1" applyAlignment="1">
      <alignment horizontal="center" vertical="center" wrapText="1"/>
      <protection/>
    </xf>
    <xf numFmtId="10" fontId="7" fillId="0" borderId="11" xfId="67" applyNumberFormat="1" applyFont="1" applyBorder="1" applyAlignment="1">
      <alignment horizontal="center" vertical="center" wrapText="1"/>
      <protection/>
    </xf>
    <xf numFmtId="176" fontId="7" fillId="0" borderId="11" xfId="67" applyNumberFormat="1" applyFont="1" applyBorder="1" applyAlignment="1">
      <alignment horizontal="center" vertical="center" wrapText="1"/>
      <protection/>
    </xf>
    <xf numFmtId="14" fontId="14" fillId="0" borderId="11" xfId="67" applyNumberFormat="1" applyFont="1" applyBorder="1" applyAlignment="1">
      <alignment horizontal="center" vertical="center" wrapText="1"/>
      <protection/>
    </xf>
    <xf numFmtId="176" fontId="25" fillId="0" borderId="11" xfId="67" applyNumberFormat="1" applyFont="1" applyBorder="1" applyAlignment="1">
      <alignment horizontal="center" vertical="center"/>
      <protection/>
    </xf>
    <xf numFmtId="176" fontId="25" fillId="25" borderId="11" xfId="67" applyNumberFormat="1" applyFont="1" applyFill="1" applyBorder="1" applyAlignment="1">
      <alignment horizontal="center" vertical="center"/>
      <protection/>
    </xf>
    <xf numFmtId="14" fontId="17" fillId="0" borderId="11" xfId="67" applyNumberFormat="1" applyFont="1" applyBorder="1" applyAlignment="1">
      <alignment horizontal="center" vertical="center" wrapText="1"/>
      <protection/>
    </xf>
    <xf numFmtId="14" fontId="17" fillId="0" borderId="11" xfId="67" applyNumberFormat="1" applyFont="1" applyBorder="1" applyAlignment="1">
      <alignment horizontal="left" vertical="center" wrapText="1"/>
      <protection/>
    </xf>
    <xf numFmtId="0" fontId="25" fillId="24" borderId="11" xfId="67" applyFont="1" applyFill="1" applyBorder="1" applyAlignment="1">
      <alignment horizontal="center" vertical="center"/>
      <protection/>
    </xf>
    <xf numFmtId="177" fontId="14" fillId="0" borderId="11" xfId="67" applyNumberFormat="1" applyFont="1" applyBorder="1" applyAlignment="1">
      <alignment horizontal="center" vertical="center" wrapText="1"/>
      <protection/>
    </xf>
    <xf numFmtId="177" fontId="17" fillId="0" borderId="11" xfId="67" applyNumberFormat="1" applyFont="1" applyBorder="1" applyAlignment="1">
      <alignment horizontal="center" vertical="center" wrapText="1"/>
      <protection/>
    </xf>
    <xf numFmtId="177" fontId="17" fillId="0" borderId="11" xfId="67" applyNumberFormat="1" applyFont="1" applyBorder="1" applyAlignment="1">
      <alignment horizontal="left" vertical="center" wrapText="1"/>
      <protection/>
    </xf>
    <xf numFmtId="177" fontId="14" fillId="0" borderId="11" xfId="67" applyNumberFormat="1" applyFont="1" applyBorder="1" applyAlignment="1">
      <alignment horizontal="left" vertical="center" wrapText="1"/>
      <protection/>
    </xf>
    <xf numFmtId="176" fontId="6" fillId="24" borderId="11" xfId="0" applyNumberFormat="1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center" wrapText="1"/>
    </xf>
    <xf numFmtId="0" fontId="14" fillId="25" borderId="17" xfId="0" applyFont="1" applyFill="1" applyBorder="1" applyAlignment="1">
      <alignment horizontal="center" vertical="center" wrapText="1"/>
    </xf>
    <xf numFmtId="176" fontId="11" fillId="24" borderId="12" xfId="0" applyNumberFormat="1" applyFont="1" applyFill="1" applyBorder="1" applyAlignment="1">
      <alignment horizontal="center" vertical="center" wrapText="1"/>
    </xf>
    <xf numFmtId="176" fontId="11" fillId="24" borderId="14" xfId="0" applyNumberFormat="1" applyFont="1" applyFill="1" applyBorder="1" applyAlignment="1">
      <alignment horizontal="center" vertical="center" wrapText="1"/>
    </xf>
    <xf numFmtId="178" fontId="12" fillId="24" borderId="11" xfId="0" applyNumberFormat="1" applyFont="1" applyFill="1" applyBorder="1" applyAlignment="1">
      <alignment vertical="center" wrapText="1"/>
    </xf>
    <xf numFmtId="0" fontId="14" fillId="6" borderId="11" xfId="0" applyFont="1" applyFill="1" applyBorder="1" applyAlignment="1">
      <alignment vertical="center" wrapText="1"/>
    </xf>
    <xf numFmtId="176" fontId="14" fillId="25" borderId="12" xfId="0" applyNumberFormat="1" applyFont="1" applyFill="1" applyBorder="1" applyAlignment="1">
      <alignment horizontal="center" vertical="center" wrapText="1"/>
    </xf>
    <xf numFmtId="177" fontId="17" fillId="24" borderId="14" xfId="0" applyNumberFormat="1" applyFont="1" applyFill="1" applyBorder="1" applyAlignment="1">
      <alignment horizontal="center" vertical="center" wrapText="1"/>
    </xf>
    <xf numFmtId="176" fontId="14" fillId="24" borderId="18" xfId="0" applyNumberFormat="1" applyFont="1" applyFill="1" applyBorder="1" applyAlignment="1">
      <alignment horizontal="center" vertical="center" wrapText="1"/>
    </xf>
    <xf numFmtId="177" fontId="14" fillId="24" borderId="19" xfId="0" applyNumberFormat="1" applyFont="1" applyFill="1" applyBorder="1" applyAlignment="1">
      <alignment horizontal="center" vertical="center" wrapText="1"/>
    </xf>
    <xf numFmtId="176" fontId="14" fillId="24" borderId="20" xfId="0" applyNumberFormat="1" applyFont="1" applyFill="1" applyBorder="1" applyAlignment="1">
      <alignment horizontal="center" vertical="center" wrapText="1"/>
    </xf>
    <xf numFmtId="177" fontId="14" fillId="24" borderId="21" xfId="0" applyNumberFormat="1" applyFont="1" applyFill="1" applyBorder="1" applyAlignment="1">
      <alignment horizontal="center" vertical="center" wrapText="1"/>
    </xf>
    <xf numFmtId="176" fontId="14" fillId="24" borderId="22" xfId="0" applyNumberFormat="1" applyFont="1" applyFill="1" applyBorder="1" applyAlignment="1">
      <alignment horizontal="center" vertical="center" wrapText="1"/>
    </xf>
    <xf numFmtId="176" fontId="14" fillId="25" borderId="15" xfId="0" applyNumberFormat="1" applyFont="1" applyFill="1" applyBorder="1" applyAlignment="1">
      <alignment vertical="center" wrapText="1"/>
    </xf>
    <xf numFmtId="176" fontId="14" fillId="25" borderId="18" xfId="0" applyNumberFormat="1" applyFont="1" applyFill="1" applyBorder="1" applyAlignment="1">
      <alignment horizontal="center" vertical="center" wrapText="1"/>
    </xf>
    <xf numFmtId="176" fontId="14" fillId="25" borderId="22" xfId="0" applyNumberFormat="1" applyFont="1" applyFill="1" applyBorder="1" applyAlignment="1">
      <alignment horizontal="center" vertical="center" wrapText="1"/>
    </xf>
    <xf numFmtId="177" fontId="14" fillId="24" borderId="23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176" fontId="14" fillId="24" borderId="12" xfId="0" applyNumberFormat="1" applyFont="1" applyFill="1" applyBorder="1" applyAlignment="1">
      <alignment horizontal="center" vertical="center" wrapText="1"/>
    </xf>
    <xf numFmtId="177" fontId="14" fillId="24" borderId="14" xfId="0" applyNumberFormat="1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49" fontId="24" fillId="24" borderId="15" xfId="67" applyNumberFormat="1" applyFont="1" applyFill="1" applyBorder="1" applyAlignment="1">
      <alignment horizontal="center" vertical="center" wrapText="1"/>
      <protection/>
    </xf>
    <xf numFmtId="49" fontId="24" fillId="24" borderId="16" xfId="67" applyNumberFormat="1" applyFont="1" applyFill="1" applyBorder="1" applyAlignment="1">
      <alignment horizontal="center" vertical="center" wrapText="1"/>
      <protection/>
    </xf>
    <xf numFmtId="49" fontId="24" fillId="24" borderId="17" xfId="67" applyNumberFormat="1" applyFont="1" applyFill="1" applyBorder="1" applyAlignment="1">
      <alignment horizontal="center" vertical="center" wrapText="1"/>
      <protection/>
    </xf>
    <xf numFmtId="0" fontId="14" fillId="6" borderId="14" xfId="0" applyFont="1" applyFill="1" applyBorder="1" applyAlignment="1">
      <alignment vertical="center" wrapText="1"/>
    </xf>
    <xf numFmtId="0" fontId="14" fillId="25" borderId="16" xfId="0" applyFont="1" applyFill="1" applyBorder="1" applyAlignment="1">
      <alignment horizontal="center" vertical="center" wrapText="1"/>
    </xf>
    <xf numFmtId="177" fontId="17" fillId="24" borderId="19" xfId="0" applyNumberFormat="1" applyFont="1" applyFill="1" applyBorder="1" applyAlignment="1">
      <alignment vertical="center" wrapText="1"/>
    </xf>
    <xf numFmtId="177" fontId="17" fillId="24" borderId="15" xfId="0" applyNumberFormat="1" applyFont="1" applyFill="1" applyBorder="1" applyAlignment="1">
      <alignment vertical="center" wrapText="1"/>
    </xf>
    <xf numFmtId="177" fontId="14" fillId="24" borderId="21" xfId="0" applyNumberFormat="1" applyFont="1" applyFill="1" applyBorder="1" applyAlignment="1">
      <alignment vertical="center" wrapText="1"/>
    </xf>
    <xf numFmtId="177" fontId="14" fillId="24" borderId="16" xfId="0" applyNumberFormat="1" applyFont="1" applyFill="1" applyBorder="1" applyAlignment="1">
      <alignment vertical="center" wrapText="1"/>
    </xf>
    <xf numFmtId="177" fontId="14" fillId="24" borderId="23" xfId="0" applyNumberFormat="1" applyFont="1" applyFill="1" applyBorder="1" applyAlignment="1">
      <alignment vertical="center" wrapText="1"/>
    </xf>
    <xf numFmtId="177" fontId="14" fillId="24" borderId="17" xfId="0" applyNumberFormat="1" applyFont="1" applyFill="1" applyBorder="1" applyAlignment="1">
      <alignment vertical="center" wrapText="1"/>
    </xf>
    <xf numFmtId="0" fontId="27" fillId="24" borderId="0" xfId="0" applyFont="1" applyFill="1" applyAlignment="1">
      <alignment horizontal="center" vertical="center" wrapText="1"/>
    </xf>
    <xf numFmtId="0" fontId="6" fillId="26" borderId="0" xfId="0" applyFont="1" applyFill="1" applyBorder="1" applyAlignment="1">
      <alignment horizontal="center" vertical="center" wrapText="1"/>
    </xf>
    <xf numFmtId="0" fontId="6" fillId="26" borderId="0" xfId="0" applyFont="1" applyFill="1" applyAlignment="1">
      <alignment horizontal="center" vertical="center" wrapText="1"/>
    </xf>
    <xf numFmtId="0" fontId="28" fillId="24" borderId="24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8" fillId="24" borderId="25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177" fontId="30" fillId="24" borderId="15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177" fontId="30" fillId="26" borderId="11" xfId="0" applyNumberFormat="1" applyFont="1" applyFill="1" applyBorder="1" applyAlignment="1">
      <alignment horizontal="center" vertical="center" wrapText="1"/>
    </xf>
    <xf numFmtId="0" fontId="30" fillId="24" borderId="11" xfId="60" applyFont="1" applyFill="1" applyBorder="1" applyAlignment="1">
      <alignment vertical="center" wrapText="1"/>
      <protection/>
    </xf>
    <xf numFmtId="177" fontId="30" fillId="24" borderId="11" xfId="0" applyNumberFormat="1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1" xfId="0" applyNumberFormat="1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vertical="center" wrapText="1"/>
    </xf>
    <xf numFmtId="177" fontId="30" fillId="24" borderId="11" xfId="67" applyNumberFormat="1" applyFont="1" applyFill="1" applyBorder="1" applyAlignment="1">
      <alignment horizontal="center" vertical="center" wrapText="1"/>
      <protection/>
    </xf>
    <xf numFmtId="0" fontId="30" fillId="26" borderId="26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vertical="center" wrapText="1"/>
    </xf>
    <xf numFmtId="177" fontId="30" fillId="24" borderId="26" xfId="0" applyNumberFormat="1" applyFont="1" applyFill="1" applyBorder="1" applyAlignment="1">
      <alignment horizontal="center" vertical="center" wrapText="1"/>
    </xf>
    <xf numFmtId="177" fontId="30" fillId="24" borderId="26" xfId="67" applyNumberFormat="1" applyFont="1" applyFill="1" applyBorder="1" applyAlignment="1">
      <alignment horizontal="center" vertical="center" wrapText="1"/>
      <protection/>
    </xf>
    <xf numFmtId="0" fontId="30" fillId="24" borderId="0" xfId="0" applyFont="1" applyFill="1" applyAlignment="1">
      <alignment horizontal="center" vertical="center" wrapText="1"/>
    </xf>
    <xf numFmtId="0" fontId="31" fillId="24" borderId="0" xfId="0" applyFont="1" applyFill="1" applyAlignment="1">
      <alignment horizontal="center" vertical="center" wrapText="1"/>
    </xf>
    <xf numFmtId="177" fontId="30" fillId="24" borderId="0" xfId="0" applyNumberFormat="1" applyFont="1" applyFill="1" applyAlignment="1">
      <alignment horizontal="center" vertical="center" wrapText="1"/>
    </xf>
    <xf numFmtId="176" fontId="30" fillId="24" borderId="11" xfId="0" applyNumberFormat="1" applyFont="1" applyFill="1" applyBorder="1" applyAlignment="1">
      <alignment horizontal="center" vertical="center" wrapText="1"/>
    </xf>
    <xf numFmtId="176" fontId="30" fillId="26" borderId="11" xfId="0" applyNumberFormat="1" applyFont="1" applyFill="1" applyBorder="1" applyAlignment="1">
      <alignment horizontal="center" vertical="center" wrapText="1"/>
    </xf>
    <xf numFmtId="176" fontId="30" fillId="24" borderId="15" xfId="0" applyNumberFormat="1" applyFont="1" applyFill="1" applyBorder="1" applyAlignment="1">
      <alignment horizontal="center" vertical="center" wrapText="1"/>
    </xf>
    <xf numFmtId="179" fontId="30" fillId="26" borderId="11" xfId="0" applyNumberFormat="1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176" fontId="30" fillId="26" borderId="12" xfId="0" applyNumberFormat="1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176" fontId="30" fillId="26" borderId="11" xfId="0" applyNumberFormat="1" applyFont="1" applyFill="1" applyBorder="1" applyAlignment="1">
      <alignment horizontal="center" vertical="center" wrapText="1"/>
    </xf>
    <xf numFmtId="176" fontId="6" fillId="24" borderId="11" xfId="0" applyNumberFormat="1" applyFont="1" applyFill="1" applyBorder="1" applyAlignment="1">
      <alignment horizontal="center" vertical="center" wrapText="1"/>
    </xf>
    <xf numFmtId="176" fontId="30" fillId="24" borderId="27" xfId="0" applyNumberFormat="1" applyFont="1" applyFill="1" applyBorder="1" applyAlignment="1">
      <alignment horizontal="center" vertical="center" wrapText="1"/>
    </xf>
    <xf numFmtId="176" fontId="30" fillId="24" borderId="28" xfId="0" applyNumberFormat="1" applyFont="1" applyFill="1" applyBorder="1" applyAlignment="1">
      <alignment horizontal="center" vertical="center" wrapText="1"/>
    </xf>
    <xf numFmtId="176" fontId="30" fillId="24" borderId="26" xfId="0" applyNumberFormat="1" applyFont="1" applyFill="1" applyBorder="1" applyAlignment="1">
      <alignment horizontal="center" vertical="center" wrapText="1"/>
    </xf>
    <xf numFmtId="176" fontId="30" fillId="24" borderId="0" xfId="0" applyNumberFormat="1" applyFont="1" applyFill="1" applyAlignment="1">
      <alignment horizontal="center" vertical="center" wrapText="1"/>
    </xf>
    <xf numFmtId="176" fontId="30" fillId="24" borderId="29" xfId="0" applyNumberFormat="1" applyFont="1" applyFill="1" applyBorder="1" applyAlignment="1">
      <alignment horizontal="center" vertical="center" wrapText="1"/>
    </xf>
    <xf numFmtId="0" fontId="32" fillId="24" borderId="2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vertical="center" wrapText="1"/>
    </xf>
    <xf numFmtId="177" fontId="30" fillId="24" borderId="0" xfId="0" applyNumberFormat="1" applyFont="1" applyFill="1" applyBorder="1" applyAlignment="1">
      <alignment horizontal="center" vertical="center" wrapText="1"/>
    </xf>
    <xf numFmtId="176" fontId="30" fillId="24" borderId="12" xfId="0" applyNumberFormat="1" applyFont="1" applyFill="1" applyBorder="1" applyAlignment="1">
      <alignment horizontal="center" vertical="center" wrapText="1"/>
    </xf>
    <xf numFmtId="176" fontId="30" fillId="24" borderId="18" xfId="0" applyNumberFormat="1" applyFont="1" applyFill="1" applyBorder="1" applyAlignment="1">
      <alignment horizontal="center" vertical="center" wrapText="1"/>
    </xf>
    <xf numFmtId="176" fontId="30" fillId="24" borderId="16" xfId="0" applyNumberFormat="1" applyFont="1" applyFill="1" applyBorder="1" applyAlignment="1">
      <alignment horizontal="center" vertical="center" wrapText="1"/>
    </xf>
    <xf numFmtId="176" fontId="30" fillId="24" borderId="0" xfId="0" applyNumberFormat="1" applyFont="1" applyFill="1" applyBorder="1" applyAlignment="1">
      <alignment horizontal="center" vertical="center" wrapText="1"/>
    </xf>
    <xf numFmtId="0" fontId="67" fillId="24" borderId="24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0" fontId="31" fillId="24" borderId="16" xfId="0" applyFont="1" applyFill="1" applyBorder="1" applyAlignment="1">
      <alignment horizontal="center" vertical="center" wrapText="1"/>
    </xf>
    <xf numFmtId="177" fontId="31" fillId="24" borderId="15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left" vertical="center" wrapText="1"/>
    </xf>
    <xf numFmtId="0" fontId="31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center" vertical="center" wrapText="1"/>
    </xf>
    <xf numFmtId="177" fontId="31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left" vertical="center" wrapText="1"/>
    </xf>
    <xf numFmtId="0" fontId="31" fillId="24" borderId="30" xfId="0" applyNumberFormat="1" applyFont="1" applyFill="1" applyBorder="1" applyAlignment="1">
      <alignment horizontal="left" vertical="center" wrapText="1"/>
    </xf>
    <xf numFmtId="177" fontId="31" fillId="24" borderId="30" xfId="0" applyNumberFormat="1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vertical="center" wrapText="1"/>
    </xf>
    <xf numFmtId="177" fontId="31" fillId="24" borderId="30" xfId="0" applyNumberFormat="1" applyFont="1" applyFill="1" applyBorder="1" applyAlignment="1">
      <alignment vertical="center" wrapText="1"/>
    </xf>
    <xf numFmtId="177" fontId="31" fillId="24" borderId="11" xfId="0" applyNumberFormat="1" applyFont="1" applyFill="1" applyBorder="1" applyAlignment="1">
      <alignment horizontal="center" vertical="center" wrapText="1"/>
    </xf>
    <xf numFmtId="177" fontId="31" fillId="24" borderId="31" xfId="0" applyNumberFormat="1" applyFont="1" applyFill="1" applyBorder="1" applyAlignment="1">
      <alignment horizontal="center" vertical="center" wrapText="1"/>
    </xf>
    <xf numFmtId="0" fontId="31" fillId="24" borderId="11" xfId="0" applyNumberFormat="1" applyFont="1" applyFill="1" applyBorder="1" applyAlignment="1">
      <alignment horizontal="left" vertical="center" wrapText="1"/>
    </xf>
    <xf numFmtId="0" fontId="31" fillId="24" borderId="0" xfId="0" applyFont="1" applyFill="1" applyBorder="1" applyAlignment="1">
      <alignment horizontal="left" vertical="center" wrapText="1"/>
    </xf>
    <xf numFmtId="0" fontId="31" fillId="24" borderId="0" xfId="0" applyNumberFormat="1" applyFont="1" applyFill="1" applyBorder="1" applyAlignment="1">
      <alignment horizontal="left" vertical="center" wrapText="1"/>
    </xf>
    <xf numFmtId="177" fontId="31" fillId="24" borderId="0" xfId="0" applyNumberFormat="1" applyFont="1" applyFill="1" applyBorder="1" applyAlignment="1">
      <alignment horizontal="center" vertical="center" wrapText="1"/>
    </xf>
    <xf numFmtId="176" fontId="31" fillId="24" borderId="11" xfId="0" applyNumberFormat="1" applyFont="1" applyFill="1" applyBorder="1" applyAlignment="1">
      <alignment horizontal="center" vertical="center" wrapText="1"/>
    </xf>
    <xf numFmtId="176" fontId="31" fillId="24" borderId="12" xfId="0" applyNumberFormat="1" applyFont="1" applyFill="1" applyBorder="1" applyAlignment="1">
      <alignment horizontal="center" vertical="center" wrapText="1"/>
    </xf>
    <xf numFmtId="176" fontId="31" fillId="24" borderId="30" xfId="0" applyNumberFormat="1" applyFont="1" applyFill="1" applyBorder="1" applyAlignment="1">
      <alignment horizontal="center" vertical="center" wrapText="1"/>
    </xf>
    <xf numFmtId="176" fontId="31" fillId="24" borderId="15" xfId="0" applyNumberFormat="1" applyFont="1" applyFill="1" applyBorder="1" applyAlignment="1">
      <alignment horizontal="center" vertical="center" wrapText="1"/>
    </xf>
    <xf numFmtId="176" fontId="31" fillId="24" borderId="18" xfId="0" applyNumberFormat="1" applyFont="1" applyFill="1" applyBorder="1" applyAlignment="1">
      <alignment horizontal="center" vertical="center" wrapText="1"/>
    </xf>
    <xf numFmtId="176" fontId="31" fillId="24" borderId="31" xfId="0" applyNumberFormat="1" applyFont="1" applyFill="1" applyBorder="1" applyAlignment="1">
      <alignment horizontal="center" vertical="center" wrapText="1"/>
    </xf>
    <xf numFmtId="176" fontId="31" fillId="24" borderId="16" xfId="0" applyNumberFormat="1" applyFont="1" applyFill="1" applyBorder="1" applyAlignment="1">
      <alignment horizontal="center" vertical="center" wrapText="1"/>
    </xf>
    <xf numFmtId="176" fontId="31" fillId="24" borderId="0" xfId="0" applyNumberFormat="1" applyFont="1" applyFill="1" applyBorder="1" applyAlignment="1">
      <alignment horizontal="center" vertical="center" wrapText="1"/>
    </xf>
    <xf numFmtId="176" fontId="31" fillId="24" borderId="0" xfId="0" applyNumberFormat="1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vertical="center" wrapText="1"/>
    </xf>
    <xf numFmtId="0" fontId="31" fillId="24" borderId="11" xfId="0" applyFont="1" applyFill="1" applyBorder="1" applyAlignment="1">
      <alignment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31" fillId="24" borderId="0" xfId="0" applyFont="1" applyFill="1" applyBorder="1" applyAlignment="1">
      <alignment vertical="center" wrapText="1"/>
    </xf>
    <xf numFmtId="0" fontId="34" fillId="24" borderId="0" xfId="0" applyFont="1" applyFill="1" applyAlignment="1">
      <alignment horizontal="center" vertical="center" wrapText="1"/>
    </xf>
    <xf numFmtId="177" fontId="34" fillId="24" borderId="0" xfId="0" applyNumberFormat="1" applyFont="1" applyFill="1" applyAlignment="1">
      <alignment horizontal="center" vertical="center" wrapText="1"/>
    </xf>
    <xf numFmtId="176" fontId="30" fillId="26" borderId="11" xfId="0" applyNumberFormat="1" applyFont="1" applyFill="1" applyBorder="1" applyAlignment="1">
      <alignment horizontal="center" vertical="center" wrapText="1"/>
    </xf>
    <xf numFmtId="176" fontId="31" fillId="26" borderId="11" xfId="0" applyNumberFormat="1" applyFont="1" applyFill="1" applyBorder="1" applyAlignment="1">
      <alignment horizontal="center" vertical="center" wrapText="1"/>
    </xf>
    <xf numFmtId="176" fontId="34" fillId="24" borderId="0" xfId="0" applyNumberFormat="1" applyFont="1" applyFill="1" applyAlignment="1">
      <alignment horizontal="center" vertical="center" wrapText="1"/>
    </xf>
    <xf numFmtId="0" fontId="14" fillId="26" borderId="0" xfId="0" applyFont="1" applyFill="1" applyBorder="1" applyAlignment="1">
      <alignment horizontal="center" vertical="center" wrapText="1"/>
    </xf>
    <xf numFmtId="177" fontId="6" fillId="24" borderId="0" xfId="0" applyNumberFormat="1" applyFont="1" applyFill="1" applyAlignment="1">
      <alignment horizontal="left" vertical="center" wrapText="1"/>
    </xf>
    <xf numFmtId="177" fontId="31" fillId="24" borderId="15" xfId="0" applyNumberFormat="1" applyFont="1" applyFill="1" applyBorder="1" applyAlignment="1">
      <alignment horizontal="left" vertical="center" wrapText="1"/>
    </xf>
    <xf numFmtId="0" fontId="30" fillId="26" borderId="11" xfId="0" applyFont="1" applyFill="1" applyBorder="1" applyAlignment="1">
      <alignment horizontal="left" vertical="center" wrapText="1"/>
    </xf>
    <xf numFmtId="0" fontId="30" fillId="26" borderId="11" xfId="0" applyNumberFormat="1" applyFont="1" applyFill="1" applyBorder="1" applyAlignment="1">
      <alignment horizontal="left" vertical="center" wrapText="1"/>
    </xf>
    <xf numFmtId="0" fontId="30" fillId="26" borderId="15" xfId="0" applyFont="1" applyFill="1" applyBorder="1" applyAlignment="1">
      <alignment vertical="center" wrapText="1"/>
    </xf>
    <xf numFmtId="177" fontId="31" fillId="24" borderId="11" xfId="0" applyNumberFormat="1" applyFont="1" applyFill="1" applyBorder="1" applyAlignment="1">
      <alignment horizontal="left" vertical="center" wrapText="1"/>
    </xf>
    <xf numFmtId="0" fontId="31" fillId="24" borderId="26" xfId="0" applyFont="1" applyFill="1" applyBorder="1" applyAlignment="1">
      <alignment horizontal="center" vertical="center" wrapText="1"/>
    </xf>
    <xf numFmtId="0" fontId="31" fillId="24" borderId="26" xfId="0" applyFont="1" applyFill="1" applyBorder="1" applyAlignment="1">
      <alignment horizontal="left" vertical="center" wrapText="1"/>
    </xf>
    <xf numFmtId="0" fontId="31" fillId="24" borderId="26" xfId="0" applyNumberFormat="1" applyFont="1" applyFill="1" applyBorder="1" applyAlignment="1">
      <alignment horizontal="left" vertical="center" wrapText="1"/>
    </xf>
    <xf numFmtId="177" fontId="31" fillId="24" borderId="26" xfId="0" applyNumberFormat="1" applyFont="1" applyFill="1" applyBorder="1" applyAlignment="1">
      <alignment horizontal="center" vertical="center" wrapText="1"/>
    </xf>
    <xf numFmtId="177" fontId="30" fillId="24" borderId="0" xfId="0" applyNumberFormat="1" applyFont="1" applyFill="1" applyAlignment="1">
      <alignment horizontal="left" vertical="center" wrapText="1"/>
    </xf>
    <xf numFmtId="0" fontId="30" fillId="26" borderId="11" xfId="34" applyFont="1" applyFill="1" applyBorder="1" applyAlignment="1">
      <alignment horizontal="center" vertical="center" wrapText="1"/>
      <protection/>
    </xf>
    <xf numFmtId="0" fontId="14" fillId="26" borderId="11" xfId="0" applyFont="1" applyFill="1" applyBorder="1" applyAlignment="1">
      <alignment horizontal="center" vertical="center" wrapText="1"/>
    </xf>
    <xf numFmtId="176" fontId="31" fillId="24" borderId="26" xfId="0" applyNumberFormat="1" applyFont="1" applyFill="1" applyBorder="1" applyAlignment="1">
      <alignment horizontal="center" vertical="center" wrapText="1"/>
    </xf>
    <xf numFmtId="180" fontId="30" fillId="26" borderId="0" xfId="0" applyNumberFormat="1" applyFont="1" applyFill="1" applyBorder="1" applyAlignment="1">
      <alignment horizontal="center" vertical="center" wrapText="1"/>
    </xf>
    <xf numFmtId="0" fontId="30" fillId="26" borderId="0" xfId="0" applyFont="1" applyFill="1" applyBorder="1" applyAlignment="1">
      <alignment horizontal="center" vertical="center" wrapText="1"/>
    </xf>
    <xf numFmtId="0" fontId="30" fillId="26" borderId="13" xfId="34" applyFont="1" applyFill="1" applyBorder="1" applyAlignment="1">
      <alignment horizontal="center" vertical="center" wrapText="1"/>
      <protection/>
    </xf>
    <xf numFmtId="0" fontId="30" fillId="26" borderId="13" xfId="0" applyFont="1" applyFill="1" applyBorder="1" applyAlignment="1">
      <alignment horizontal="center" vertical="center" wrapText="1"/>
    </xf>
    <xf numFmtId="176" fontId="30" fillId="26" borderId="13" xfId="0" applyNumberFormat="1" applyFont="1" applyFill="1" applyBorder="1" applyAlignment="1">
      <alignment horizontal="center" vertical="center" wrapText="1"/>
    </xf>
    <xf numFmtId="176" fontId="30" fillId="26" borderId="15" xfId="0" applyNumberFormat="1" applyFont="1" applyFill="1" applyBorder="1" applyAlignment="1">
      <alignment horizontal="center" vertical="center" wrapText="1"/>
    </xf>
    <xf numFmtId="176" fontId="31" fillId="24" borderId="14" xfId="0" applyNumberFormat="1" applyFont="1" applyFill="1" applyBorder="1" applyAlignment="1">
      <alignment horizontal="center" vertical="center" wrapText="1"/>
    </xf>
    <xf numFmtId="176" fontId="30" fillId="24" borderId="30" xfId="0" applyNumberFormat="1" applyFont="1" applyFill="1" applyBorder="1" applyAlignment="1">
      <alignment horizontal="center" vertical="center" wrapText="1"/>
    </xf>
    <xf numFmtId="176" fontId="30" fillId="24" borderId="3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30" fillId="26" borderId="11" xfId="67" applyFont="1" applyFill="1" applyBorder="1" applyAlignment="1">
      <alignment horizontal="center" vertical="center" wrapText="1"/>
      <protection/>
    </xf>
    <xf numFmtId="0" fontId="30" fillId="26" borderId="11" xfId="67" applyFont="1" applyFill="1" applyBorder="1" applyAlignment="1">
      <alignment vertical="center" wrapText="1"/>
      <protection/>
    </xf>
    <xf numFmtId="177" fontId="30" fillId="26" borderId="11" xfId="67" applyNumberFormat="1" applyFont="1" applyFill="1" applyBorder="1" applyAlignment="1">
      <alignment vertical="center" wrapText="1"/>
      <protection/>
    </xf>
    <xf numFmtId="177" fontId="30" fillId="26" borderId="11" xfId="0" applyNumberFormat="1" applyFont="1" applyFill="1" applyBorder="1" applyAlignment="1">
      <alignment vertical="center" wrapText="1"/>
    </xf>
    <xf numFmtId="177" fontId="30" fillId="26" borderId="15" xfId="0" applyNumberFormat="1" applyFont="1" applyFill="1" applyBorder="1" applyAlignment="1">
      <alignment horizontal="center" vertical="center" wrapText="1"/>
    </xf>
    <xf numFmtId="177" fontId="30" fillId="26" borderId="17" xfId="0" applyNumberFormat="1" applyFont="1" applyFill="1" applyBorder="1" applyAlignment="1">
      <alignment horizontal="center" vertical="center" wrapText="1"/>
    </xf>
    <xf numFmtId="0" fontId="30" fillId="26" borderId="0" xfId="0" applyFont="1" applyFill="1" applyAlignment="1">
      <alignment horizontal="center" vertical="center" wrapText="1"/>
    </xf>
    <xf numFmtId="0" fontId="30" fillId="26" borderId="0" xfId="67" applyFont="1" applyFill="1" applyAlignment="1">
      <alignment horizontal="center" vertical="center" wrapText="1"/>
      <protection/>
    </xf>
    <xf numFmtId="0" fontId="31" fillId="24" borderId="0" xfId="0" applyFont="1" applyFill="1" applyAlignment="1">
      <alignment horizontal="left" vertical="center" wrapText="1"/>
    </xf>
    <xf numFmtId="0" fontId="31" fillId="24" borderId="0" xfId="0" applyNumberFormat="1" applyFont="1" applyFill="1" applyAlignment="1">
      <alignment horizontal="left" vertical="center" wrapText="1"/>
    </xf>
    <xf numFmtId="177" fontId="31" fillId="24" borderId="0" xfId="0" applyNumberFormat="1" applyFont="1" applyFill="1" applyAlignment="1">
      <alignment horizontal="center" vertical="center" wrapText="1"/>
    </xf>
    <xf numFmtId="177" fontId="30" fillId="26" borderId="11" xfId="67" applyNumberFormat="1" applyFont="1" applyFill="1" applyBorder="1" applyAlignment="1">
      <alignment horizontal="center" vertical="center" wrapText="1"/>
      <protection/>
    </xf>
    <xf numFmtId="0" fontId="35" fillId="24" borderId="11" xfId="0" applyFont="1" applyFill="1" applyBorder="1" applyAlignment="1">
      <alignment vertical="center" wrapText="1"/>
    </xf>
    <xf numFmtId="0" fontId="35" fillId="24" borderId="28" xfId="0" applyFont="1" applyFill="1" applyBorder="1" applyAlignment="1">
      <alignment vertical="center" wrapText="1"/>
    </xf>
    <xf numFmtId="177" fontId="36" fillId="26" borderId="15" xfId="0" applyNumberFormat="1" applyFont="1" applyFill="1" applyBorder="1" applyAlignment="1">
      <alignment horizontal="center" vertical="center" wrapText="1"/>
    </xf>
    <xf numFmtId="176" fontId="36" fillId="26" borderId="11" xfId="0" applyNumberFormat="1" applyFont="1" applyFill="1" applyBorder="1" applyAlignment="1">
      <alignment horizontal="center" vertical="center" wrapText="1"/>
    </xf>
    <xf numFmtId="176" fontId="36" fillId="26" borderId="15" xfId="0" applyNumberFormat="1" applyFont="1" applyFill="1" applyBorder="1" applyAlignment="1">
      <alignment horizontal="center" vertical="center" wrapText="1"/>
    </xf>
    <xf numFmtId="0" fontId="36" fillId="26" borderId="30" xfId="0" applyFont="1" applyFill="1" applyBorder="1" applyAlignment="1">
      <alignment horizontal="center" vertical="center" wrapText="1"/>
    </xf>
    <xf numFmtId="176" fontId="36" fillId="26" borderId="30" xfId="0" applyNumberFormat="1" applyFont="1" applyFill="1" applyBorder="1" applyAlignment="1">
      <alignment horizontal="center" vertical="center" wrapText="1"/>
    </xf>
    <xf numFmtId="177" fontId="36" fillId="26" borderId="17" xfId="0" applyNumberFormat="1" applyFont="1" applyFill="1" applyBorder="1" applyAlignment="1">
      <alignment horizontal="center" vertical="center" wrapText="1"/>
    </xf>
    <xf numFmtId="0" fontId="36" fillId="26" borderId="31" xfId="0" applyFont="1" applyFill="1" applyBorder="1" applyAlignment="1">
      <alignment horizontal="center" vertical="center" wrapText="1"/>
    </xf>
    <xf numFmtId="176" fontId="36" fillId="26" borderId="31" xfId="0" applyNumberFormat="1" applyFont="1" applyFill="1" applyBorder="1" applyAlignment="1">
      <alignment horizontal="center" vertical="center" wrapText="1"/>
    </xf>
    <xf numFmtId="177" fontId="36" fillId="26" borderId="11" xfId="0" applyNumberFormat="1" applyFont="1" applyFill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center" vertical="center" wrapText="1"/>
    </xf>
    <xf numFmtId="176" fontId="36" fillId="26" borderId="11" xfId="0" applyNumberFormat="1" applyFont="1" applyFill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center" vertical="center" wrapText="1"/>
    </xf>
    <xf numFmtId="176" fontId="36" fillId="26" borderId="11" xfId="0" applyNumberFormat="1" applyFont="1" applyFill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center" vertical="center" wrapText="1"/>
    </xf>
    <xf numFmtId="0" fontId="36" fillId="26" borderId="11" xfId="34" applyFont="1" applyFill="1" applyBorder="1" applyAlignment="1">
      <alignment horizontal="center" vertical="center" wrapText="1"/>
      <protection/>
    </xf>
    <xf numFmtId="0" fontId="36" fillId="26" borderId="11" xfId="34" applyFont="1" applyFill="1" applyBorder="1" applyAlignment="1">
      <alignment horizontal="center" vertical="center" wrapText="1"/>
      <protection/>
    </xf>
    <xf numFmtId="177" fontId="37" fillId="24" borderId="11" xfId="0" applyNumberFormat="1" applyFont="1" applyFill="1" applyBorder="1" applyAlignment="1">
      <alignment horizontal="center" vertical="center" wrapText="1"/>
    </xf>
    <xf numFmtId="177" fontId="36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9" fontId="37" fillId="24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horizontal="left" vertical="center" wrapText="1"/>
    </xf>
    <xf numFmtId="176" fontId="31" fillId="24" borderId="0" xfId="0" applyNumberFormat="1" applyFont="1" applyFill="1" applyAlignment="1">
      <alignment horizontal="center" vertical="center" wrapText="1"/>
    </xf>
    <xf numFmtId="176" fontId="6" fillId="26" borderId="0" xfId="0" applyNumberFormat="1" applyFont="1" applyFill="1" applyAlignment="1">
      <alignment horizontal="center" vertical="center" wrapText="1"/>
    </xf>
    <xf numFmtId="0" fontId="30" fillId="24" borderId="30" xfId="67" applyFont="1" applyFill="1" applyBorder="1" applyAlignment="1">
      <alignment horizontal="center" vertical="center" wrapText="1"/>
      <protection/>
    </xf>
    <xf numFmtId="177" fontId="30" fillId="24" borderId="30" xfId="0" applyNumberFormat="1" applyFont="1" applyFill="1" applyBorder="1" applyAlignment="1">
      <alignment horizontal="center" vertical="center" wrapText="1"/>
    </xf>
    <xf numFmtId="0" fontId="30" fillId="24" borderId="32" xfId="67" applyFont="1" applyFill="1" applyBorder="1" applyAlignment="1">
      <alignment horizontal="center" vertical="center" wrapText="1"/>
      <protection/>
    </xf>
    <xf numFmtId="177" fontId="30" fillId="24" borderId="32" xfId="0" applyNumberFormat="1" applyFont="1" applyFill="1" applyBorder="1" applyAlignment="1">
      <alignment horizontal="center" vertical="center" wrapText="1"/>
    </xf>
    <xf numFmtId="0" fontId="30" fillId="24" borderId="31" xfId="67" applyFont="1" applyFill="1" applyBorder="1" applyAlignment="1">
      <alignment horizontal="center" vertical="center" wrapText="1"/>
      <protection/>
    </xf>
    <xf numFmtId="177" fontId="30" fillId="24" borderId="31" xfId="0" applyNumberFormat="1" applyFont="1" applyFill="1" applyBorder="1" applyAlignment="1">
      <alignment horizontal="center" vertical="center" wrapText="1"/>
    </xf>
    <xf numFmtId="0" fontId="30" fillId="24" borderId="11" xfId="67" applyFont="1" applyFill="1" applyBorder="1" applyAlignment="1">
      <alignment horizontal="center" vertical="center" wrapText="1"/>
      <protection/>
    </xf>
    <xf numFmtId="177" fontId="30" fillId="24" borderId="11" xfId="47" applyNumberFormat="1" applyFont="1" applyFill="1" applyBorder="1" applyAlignment="1">
      <alignment horizontal="center" vertical="center" wrapText="1"/>
      <protection/>
    </xf>
    <xf numFmtId="176" fontId="30" fillId="26" borderId="11" xfId="67" applyNumberFormat="1" applyFont="1" applyFill="1" applyBorder="1" applyAlignment="1">
      <alignment horizontal="center" vertical="center" wrapText="1"/>
      <protection/>
    </xf>
    <xf numFmtId="176" fontId="30" fillId="24" borderId="32" xfId="0" applyNumberFormat="1" applyFont="1" applyFill="1" applyBorder="1" applyAlignment="1">
      <alignment horizontal="center" vertical="center" wrapText="1"/>
    </xf>
    <xf numFmtId="176" fontId="30" fillId="24" borderId="30" xfId="0" applyNumberFormat="1" applyFont="1" applyFill="1" applyBorder="1" applyAlignment="1">
      <alignment horizontal="center" vertical="center" wrapText="1"/>
    </xf>
    <xf numFmtId="176" fontId="30" fillId="24" borderId="31" xfId="0" applyNumberFormat="1" applyFont="1" applyFill="1" applyBorder="1" applyAlignment="1">
      <alignment horizontal="center" vertical="center" wrapText="1"/>
    </xf>
    <xf numFmtId="0" fontId="28" fillId="26" borderId="25" xfId="0" applyFont="1" applyFill="1" applyBorder="1" applyAlignment="1">
      <alignment horizontal="center" vertical="center" wrapText="1"/>
    </xf>
    <xf numFmtId="176" fontId="30" fillId="26" borderId="16" xfId="0" applyNumberFormat="1" applyFont="1" applyFill="1" applyBorder="1" applyAlignment="1">
      <alignment horizontal="center" vertical="center" wrapText="1"/>
    </xf>
    <xf numFmtId="176" fontId="30" fillId="26" borderId="30" xfId="0" applyNumberFormat="1" applyFont="1" applyFill="1" applyBorder="1" applyAlignment="1">
      <alignment horizontal="center" vertical="center" wrapText="1"/>
    </xf>
    <xf numFmtId="176" fontId="30" fillId="26" borderId="32" xfId="0" applyNumberFormat="1" applyFont="1" applyFill="1" applyBorder="1" applyAlignment="1">
      <alignment horizontal="center" vertical="center" wrapText="1"/>
    </xf>
    <xf numFmtId="176" fontId="30" fillId="26" borderId="31" xfId="0" applyNumberFormat="1" applyFont="1" applyFill="1" applyBorder="1" applyAlignment="1">
      <alignment horizontal="center" vertical="center" wrapText="1"/>
    </xf>
    <xf numFmtId="176" fontId="30" fillId="26" borderId="30" xfId="0" applyNumberFormat="1" applyFont="1" applyFill="1" applyBorder="1" applyAlignment="1">
      <alignment horizontal="center" vertical="center" wrapText="1"/>
    </xf>
    <xf numFmtId="176" fontId="30" fillId="26" borderId="31" xfId="0" applyNumberFormat="1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177" fontId="30" fillId="24" borderId="0" xfId="0" applyNumberFormat="1" applyFont="1" applyFill="1" applyBorder="1" applyAlignment="1">
      <alignment horizontal="center" vertical="center" wrapText="1"/>
    </xf>
    <xf numFmtId="177" fontId="6" fillId="24" borderId="0" xfId="0" applyNumberFormat="1" applyFont="1" applyFill="1" applyBorder="1" applyAlignment="1">
      <alignment horizontal="center" vertical="center" wrapText="1"/>
    </xf>
    <xf numFmtId="176" fontId="30" fillId="24" borderId="0" xfId="0" applyNumberFormat="1" applyFont="1" applyFill="1" applyBorder="1" applyAlignment="1">
      <alignment horizontal="center" vertical="center" wrapText="1"/>
    </xf>
    <xf numFmtId="176" fontId="6" fillId="24" borderId="0" xfId="0" applyNumberFormat="1" applyFont="1" applyFill="1" applyBorder="1" applyAlignment="1">
      <alignment horizontal="center" vertical="center" wrapText="1"/>
    </xf>
    <xf numFmtId="0" fontId="25" fillId="26" borderId="0" xfId="67" applyFont="1" applyFill="1" applyBorder="1" applyAlignment="1">
      <alignment horizontal="center" vertical="center" wrapText="1"/>
      <protection/>
    </xf>
    <xf numFmtId="0" fontId="30" fillId="24" borderId="30" xfId="0" applyFont="1" applyFill="1" applyBorder="1" applyAlignment="1">
      <alignment horizontal="center" vertical="center" wrapText="1"/>
    </xf>
    <xf numFmtId="14" fontId="30" fillId="26" borderId="11" xfId="67" applyNumberFormat="1" applyFont="1" applyFill="1" applyBorder="1" applyAlignment="1">
      <alignment horizontal="center" vertical="center" wrapText="1"/>
      <protection/>
    </xf>
    <xf numFmtId="0" fontId="30" fillId="26" borderId="0" xfId="67" applyFont="1" applyFill="1" applyBorder="1" applyAlignment="1">
      <alignment horizontal="center" vertical="center" wrapText="1"/>
      <protection/>
    </xf>
    <xf numFmtId="0" fontId="27" fillId="26" borderId="0" xfId="0" applyFont="1" applyFill="1" applyAlignment="1">
      <alignment horizontal="center" vertical="center" wrapText="1"/>
    </xf>
    <xf numFmtId="0" fontId="14" fillId="27" borderId="0" xfId="0" applyFont="1" applyFill="1" applyBorder="1" applyAlignment="1">
      <alignment horizontal="center" vertical="center" wrapText="1"/>
    </xf>
    <xf numFmtId="177" fontId="6" fillId="26" borderId="0" xfId="0" applyNumberFormat="1" applyFont="1" applyFill="1" applyAlignment="1">
      <alignment horizontal="center" vertical="center" wrapText="1"/>
    </xf>
    <xf numFmtId="0" fontId="28" fillId="26" borderId="24" xfId="0" applyFont="1" applyFill="1" applyBorder="1" applyAlignment="1">
      <alignment horizontal="center" vertical="center" wrapText="1"/>
    </xf>
    <xf numFmtId="0" fontId="30" fillId="26" borderId="15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30" xfId="0" applyFont="1" applyFill="1" applyBorder="1" applyAlignment="1">
      <alignment horizontal="center" vertical="center" wrapText="1"/>
    </xf>
    <xf numFmtId="177" fontId="30" fillId="26" borderId="30" xfId="0" applyNumberFormat="1" applyFont="1" applyFill="1" applyBorder="1" applyAlignment="1">
      <alignment horizontal="center" vertical="center" wrapText="1"/>
    </xf>
    <xf numFmtId="177" fontId="30" fillId="26" borderId="11" xfId="24" applyNumberFormat="1" applyFont="1" applyFill="1" applyBorder="1" applyAlignment="1" applyProtection="1">
      <alignment horizontal="center" vertical="center" wrapText="1"/>
      <protection/>
    </xf>
    <xf numFmtId="176" fontId="31" fillId="26" borderId="30" xfId="0" applyNumberFormat="1" applyFont="1" applyFill="1" applyBorder="1" applyAlignment="1">
      <alignment horizontal="center" vertical="center" wrapText="1"/>
    </xf>
    <xf numFmtId="176" fontId="30" fillId="26" borderId="18" xfId="0" applyNumberFormat="1" applyFont="1" applyFill="1" applyBorder="1" applyAlignment="1">
      <alignment horizontal="center" vertical="center" wrapText="1"/>
    </xf>
    <xf numFmtId="176" fontId="31" fillId="26" borderId="31" xfId="0" applyNumberFormat="1" applyFont="1" applyFill="1" applyBorder="1" applyAlignment="1">
      <alignment horizontal="center" vertical="center" wrapText="1"/>
    </xf>
    <xf numFmtId="176" fontId="30" fillId="26" borderId="11" xfId="0" applyNumberFormat="1" applyFont="1" applyFill="1" applyBorder="1" applyAlignment="1">
      <alignment horizontal="center" vertical="center" wrapText="1"/>
    </xf>
    <xf numFmtId="0" fontId="36" fillId="26" borderId="11" xfId="0" applyFont="1" applyFill="1" applyBorder="1" applyAlignment="1">
      <alignment horizontal="left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30" fillId="27" borderId="0" xfId="0" applyFont="1" applyFill="1" applyBorder="1" applyAlignment="1">
      <alignment horizontal="center" vertical="center" wrapText="1"/>
    </xf>
    <xf numFmtId="180" fontId="30" fillId="27" borderId="0" xfId="0" applyNumberFormat="1" applyFont="1" applyFill="1" applyBorder="1" applyAlignment="1">
      <alignment horizontal="center" vertical="center" wrapText="1"/>
    </xf>
    <xf numFmtId="0" fontId="30" fillId="27" borderId="0" xfId="34" applyFont="1" applyFill="1" applyBorder="1" applyAlignment="1">
      <alignment horizontal="center" vertical="center" wrapText="1"/>
      <protection/>
    </xf>
    <xf numFmtId="0" fontId="30" fillId="27" borderId="11" xfId="0" applyFont="1" applyFill="1" applyBorder="1" applyAlignment="1">
      <alignment horizontal="center" vertical="center" wrapText="1"/>
    </xf>
    <xf numFmtId="0" fontId="30" fillId="27" borderId="11" xfId="0" applyFont="1" applyFill="1" applyBorder="1" applyAlignment="1">
      <alignment horizontal="left" vertical="center" wrapText="1"/>
    </xf>
    <xf numFmtId="0" fontId="39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left" vertical="center" wrapText="1"/>
    </xf>
    <xf numFmtId="0" fontId="39" fillId="24" borderId="25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vertical="center" wrapText="1"/>
    </xf>
    <xf numFmtId="176" fontId="30" fillId="26" borderId="32" xfId="0" applyNumberFormat="1" applyFont="1" applyFill="1" applyBorder="1" applyAlignment="1">
      <alignment horizontal="center" vertical="center" wrapText="1"/>
    </xf>
    <xf numFmtId="176" fontId="30" fillId="26" borderId="17" xfId="0" applyNumberFormat="1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2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3_2009-2015批而未供 - 副本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showGridLines="0" tabSelected="1" view="pageBreakPreview" zoomScale="85" zoomScaleSheetLayoutView="85" workbookViewId="0" topLeftCell="A1">
      <selection activeCell="G13" sqref="G13"/>
    </sheetView>
  </sheetViews>
  <sheetFormatPr defaultColWidth="9.00390625" defaultRowHeight="13.5"/>
  <cols>
    <col min="1" max="1" width="5.25390625" style="6" customWidth="1"/>
    <col min="2" max="2" width="14.37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8.625" style="10" customWidth="1"/>
    <col min="12" max="12" width="28.75390625" style="10" customWidth="1"/>
    <col min="13" max="15" width="12.75390625" style="10" customWidth="1"/>
    <col min="16" max="16384" width="9.00390625" style="6" customWidth="1"/>
  </cols>
  <sheetData>
    <row r="1" spans="1:15" ht="25.5">
      <c r="A1" s="415" t="s">
        <v>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</row>
    <row r="2" spans="1:15" ht="42" customHeight="1">
      <c r="A2" s="212" t="s">
        <v>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26.25" customHeight="1">
      <c r="A3" s="215" t="s">
        <v>2</v>
      </c>
      <c r="B3" s="217" t="s">
        <v>3</v>
      </c>
      <c r="C3" s="217" t="s">
        <v>4</v>
      </c>
      <c r="D3" s="217"/>
      <c r="E3" s="217" t="s">
        <v>5</v>
      </c>
      <c r="F3" s="217"/>
      <c r="G3" s="217"/>
      <c r="H3" s="217"/>
      <c r="I3" s="217"/>
      <c r="J3" s="217" t="s">
        <v>6</v>
      </c>
      <c r="K3" s="217"/>
      <c r="L3" s="236" t="s">
        <v>7</v>
      </c>
      <c r="M3" s="256" t="s">
        <v>8</v>
      </c>
      <c r="N3" s="256" t="s">
        <v>9</v>
      </c>
      <c r="O3" s="238" t="s">
        <v>10</v>
      </c>
    </row>
    <row r="4" spans="1:15" s="209" customFormat="1" ht="27">
      <c r="A4" s="218"/>
      <c r="B4" s="215"/>
      <c r="C4" s="392" t="s">
        <v>11</v>
      </c>
      <c r="D4" s="392" t="s">
        <v>12</v>
      </c>
      <c r="E4" s="367" t="s">
        <v>13</v>
      </c>
      <c r="F4" s="367" t="s">
        <v>14</v>
      </c>
      <c r="G4" s="367" t="s">
        <v>15</v>
      </c>
      <c r="H4" s="367" t="s">
        <v>16</v>
      </c>
      <c r="I4" s="367" t="s">
        <v>17</v>
      </c>
      <c r="J4" s="323" t="s">
        <v>18</v>
      </c>
      <c r="K4" s="323" t="s">
        <v>19</v>
      </c>
      <c r="L4" s="238"/>
      <c r="M4" s="257"/>
      <c r="N4" s="257"/>
      <c r="O4" s="258"/>
    </row>
    <row r="5" spans="1:15" s="210" customFormat="1" ht="42.75" customHeight="1">
      <c r="A5" s="221">
        <v>1</v>
      </c>
      <c r="B5" s="221" t="s">
        <v>20</v>
      </c>
      <c r="C5" s="418" t="s">
        <v>21</v>
      </c>
      <c r="D5" s="221" t="s">
        <v>22</v>
      </c>
      <c r="E5" s="222" t="s">
        <v>23</v>
      </c>
      <c r="F5" s="222" t="s">
        <v>24</v>
      </c>
      <c r="G5" s="222">
        <v>7.7433</v>
      </c>
      <c r="H5" s="222" t="s">
        <v>25</v>
      </c>
      <c r="I5" s="222">
        <v>2.1346</v>
      </c>
      <c r="J5" s="222" t="s">
        <v>26</v>
      </c>
      <c r="K5" s="237" t="s">
        <v>27</v>
      </c>
      <c r="L5" s="237" t="s">
        <v>28</v>
      </c>
      <c r="M5" s="237" t="s">
        <v>29</v>
      </c>
      <c r="N5" s="237" t="s">
        <v>30</v>
      </c>
      <c r="O5" s="383" t="s">
        <v>31</v>
      </c>
    </row>
    <row r="6" spans="1:15" s="210" customFormat="1" ht="39.75" customHeight="1">
      <c r="A6" s="221">
        <v>2</v>
      </c>
      <c r="B6" s="221" t="s">
        <v>20</v>
      </c>
      <c r="C6" s="418"/>
      <c r="D6" s="221"/>
      <c r="E6" s="222" t="s">
        <v>32</v>
      </c>
      <c r="F6" s="222" t="s">
        <v>33</v>
      </c>
      <c r="G6" s="222">
        <v>3.202</v>
      </c>
      <c r="H6" s="222"/>
      <c r="I6" s="222"/>
      <c r="J6" s="222" t="s">
        <v>34</v>
      </c>
      <c r="K6" s="237" t="s">
        <v>35</v>
      </c>
      <c r="L6" s="237"/>
      <c r="M6" s="237"/>
      <c r="N6" s="237"/>
      <c r="O6" s="384"/>
    </row>
    <row r="7" spans="1:15" s="210" customFormat="1" ht="54">
      <c r="A7" s="221">
        <v>3</v>
      </c>
      <c r="B7" s="221" t="s">
        <v>36</v>
      </c>
      <c r="C7" s="304" t="s">
        <v>37</v>
      </c>
      <c r="D7" s="305" t="s">
        <v>38</v>
      </c>
      <c r="E7" s="221" t="s">
        <v>39</v>
      </c>
      <c r="F7" s="222" t="s">
        <v>40</v>
      </c>
      <c r="G7" s="221">
        <v>0.0966999999999999</v>
      </c>
      <c r="H7" s="222" t="s">
        <v>41</v>
      </c>
      <c r="I7" s="221">
        <v>0.0966999999999999</v>
      </c>
      <c r="J7" s="237"/>
      <c r="K7" s="237" t="s">
        <v>42</v>
      </c>
      <c r="L7" s="304" t="s">
        <v>43</v>
      </c>
      <c r="M7" s="221" t="s">
        <v>29</v>
      </c>
      <c r="N7" s="221" t="s">
        <v>30</v>
      </c>
      <c r="O7" s="221" t="s">
        <v>31</v>
      </c>
    </row>
    <row r="8" spans="1:15" s="210" customFormat="1" ht="45.75" customHeight="1">
      <c r="A8" s="221">
        <v>4</v>
      </c>
      <c r="B8" s="221" t="s">
        <v>20</v>
      </c>
      <c r="C8" s="419" t="s">
        <v>44</v>
      </c>
      <c r="D8" s="292" t="s">
        <v>45</v>
      </c>
      <c r="E8" s="222" t="s">
        <v>46</v>
      </c>
      <c r="F8" s="222" t="s">
        <v>47</v>
      </c>
      <c r="G8" s="222">
        <v>0.3133</v>
      </c>
      <c r="H8" s="222" t="s">
        <v>41</v>
      </c>
      <c r="I8" s="222">
        <v>0.3133</v>
      </c>
      <c r="J8" s="237" t="s">
        <v>48</v>
      </c>
      <c r="K8" s="237" t="s">
        <v>49</v>
      </c>
      <c r="L8" s="237" t="s">
        <v>50</v>
      </c>
      <c r="M8" s="237" t="s">
        <v>29</v>
      </c>
      <c r="N8" s="237" t="s">
        <v>51</v>
      </c>
      <c r="O8" s="237" t="s">
        <v>52</v>
      </c>
    </row>
    <row r="9" spans="1:15" s="210" customFormat="1" ht="51.75" customHeight="1">
      <c r="A9" s="221">
        <v>5</v>
      </c>
      <c r="B9" s="221" t="s">
        <v>20</v>
      </c>
      <c r="C9" s="419" t="s">
        <v>44</v>
      </c>
      <c r="D9" s="292" t="s">
        <v>45</v>
      </c>
      <c r="E9" s="222" t="s">
        <v>53</v>
      </c>
      <c r="F9" s="222" t="s">
        <v>54</v>
      </c>
      <c r="G9" s="222">
        <v>3.2593</v>
      </c>
      <c r="H9" s="222" t="s">
        <v>41</v>
      </c>
      <c r="I9" s="222">
        <v>3.2593</v>
      </c>
      <c r="J9" s="237" t="s">
        <v>55</v>
      </c>
      <c r="K9" s="237" t="s">
        <v>56</v>
      </c>
      <c r="L9" s="237" t="s">
        <v>57</v>
      </c>
      <c r="M9" s="237" t="s">
        <v>29</v>
      </c>
      <c r="N9" s="237" t="s">
        <v>30</v>
      </c>
      <c r="O9" s="237" t="s">
        <v>31</v>
      </c>
    </row>
    <row r="10" spans="1:15" s="210" customFormat="1" ht="40.5">
      <c r="A10" s="221">
        <v>6</v>
      </c>
      <c r="B10" s="221" t="s">
        <v>20</v>
      </c>
      <c r="C10" s="418" t="s">
        <v>58</v>
      </c>
      <c r="D10" s="221" t="s">
        <v>59</v>
      </c>
      <c r="E10" s="222" t="s">
        <v>60</v>
      </c>
      <c r="F10" s="222" t="s">
        <v>33</v>
      </c>
      <c r="G10" s="222">
        <v>3.9413</v>
      </c>
      <c r="H10" s="222" t="s">
        <v>25</v>
      </c>
      <c r="I10" s="222">
        <v>2.7543</v>
      </c>
      <c r="J10" s="237" t="s">
        <v>61</v>
      </c>
      <c r="K10" s="237" t="s">
        <v>62</v>
      </c>
      <c r="L10" s="237" t="s">
        <v>57</v>
      </c>
      <c r="M10" s="237" t="s">
        <v>29</v>
      </c>
      <c r="N10" s="237" t="s">
        <v>30</v>
      </c>
      <c r="O10" s="237" t="s">
        <v>31</v>
      </c>
    </row>
    <row r="11" spans="1:15" s="210" customFormat="1" ht="40.5">
      <c r="A11" s="221">
        <v>7</v>
      </c>
      <c r="B11" s="221" t="s">
        <v>20</v>
      </c>
      <c r="C11" s="418"/>
      <c r="D11" s="221"/>
      <c r="E11" s="222" t="s">
        <v>63</v>
      </c>
      <c r="F11" s="222" t="s">
        <v>64</v>
      </c>
      <c r="G11" s="222">
        <v>6.424</v>
      </c>
      <c r="H11" s="222"/>
      <c r="I11" s="222"/>
      <c r="J11" s="237"/>
      <c r="K11" s="237"/>
      <c r="L11" s="237" t="s">
        <v>57</v>
      </c>
      <c r="M11" s="237" t="s">
        <v>29</v>
      </c>
      <c r="N11" s="237" t="s">
        <v>30</v>
      </c>
      <c r="O11" s="237" t="s">
        <v>31</v>
      </c>
    </row>
    <row r="12" spans="1:15" s="210" customFormat="1" ht="31.5" customHeight="1">
      <c r="A12" s="221">
        <v>8</v>
      </c>
      <c r="B12" s="221" t="s">
        <v>20</v>
      </c>
      <c r="C12" s="418" t="s">
        <v>65</v>
      </c>
      <c r="D12" s="221" t="s">
        <v>66</v>
      </c>
      <c r="E12" s="222" t="s">
        <v>67</v>
      </c>
      <c r="F12" s="222" t="s">
        <v>68</v>
      </c>
      <c r="G12" s="222">
        <v>1.172</v>
      </c>
      <c r="H12" s="222" t="s">
        <v>25</v>
      </c>
      <c r="I12" s="222">
        <v>8.4509</v>
      </c>
      <c r="J12" s="237" t="s">
        <v>69</v>
      </c>
      <c r="K12" s="237" t="s">
        <v>70</v>
      </c>
      <c r="L12" s="321" t="s">
        <v>71</v>
      </c>
      <c r="M12" s="321" t="s">
        <v>29</v>
      </c>
      <c r="N12" s="321" t="s">
        <v>30</v>
      </c>
      <c r="O12" s="383" t="s">
        <v>31</v>
      </c>
    </row>
    <row r="13" spans="1:15" s="210" customFormat="1" ht="32.25" customHeight="1">
      <c r="A13" s="221">
        <v>9</v>
      </c>
      <c r="B13" s="221" t="s">
        <v>20</v>
      </c>
      <c r="C13" s="418"/>
      <c r="D13" s="221"/>
      <c r="E13" s="222" t="s">
        <v>72</v>
      </c>
      <c r="F13" s="222" t="s">
        <v>68</v>
      </c>
      <c r="G13" s="222">
        <v>1.6717</v>
      </c>
      <c r="H13" s="222"/>
      <c r="I13" s="222"/>
      <c r="J13" s="237" t="s">
        <v>69</v>
      </c>
      <c r="K13" s="237" t="s">
        <v>70</v>
      </c>
      <c r="L13" s="379"/>
      <c r="M13" s="379"/>
      <c r="N13" s="379"/>
      <c r="O13" s="420"/>
    </row>
    <row r="14" spans="1:15" s="210" customFormat="1" ht="28.5" customHeight="1">
      <c r="A14" s="221">
        <v>10</v>
      </c>
      <c r="B14" s="221" t="s">
        <v>20</v>
      </c>
      <c r="C14" s="418"/>
      <c r="D14" s="221"/>
      <c r="E14" s="222" t="s">
        <v>73</v>
      </c>
      <c r="F14" s="222" t="s">
        <v>74</v>
      </c>
      <c r="G14" s="222">
        <v>2.0655</v>
      </c>
      <c r="H14" s="222"/>
      <c r="I14" s="222"/>
      <c r="J14" s="237" t="s">
        <v>75</v>
      </c>
      <c r="K14" s="237" t="s">
        <v>76</v>
      </c>
      <c r="L14" s="379"/>
      <c r="M14" s="379"/>
      <c r="N14" s="379"/>
      <c r="O14" s="420"/>
    </row>
    <row r="15" spans="1:15" s="210" customFormat="1" ht="27" customHeight="1">
      <c r="A15" s="221">
        <v>11</v>
      </c>
      <c r="B15" s="221" t="s">
        <v>20</v>
      </c>
      <c r="C15" s="418"/>
      <c r="D15" s="221"/>
      <c r="E15" s="222" t="s">
        <v>77</v>
      </c>
      <c r="F15" s="222" t="s">
        <v>74</v>
      </c>
      <c r="G15" s="222">
        <v>1.9897</v>
      </c>
      <c r="H15" s="222"/>
      <c r="I15" s="222"/>
      <c r="J15" s="237" t="s">
        <v>78</v>
      </c>
      <c r="K15" s="237" t="s">
        <v>79</v>
      </c>
      <c r="L15" s="379"/>
      <c r="M15" s="379"/>
      <c r="N15" s="379"/>
      <c r="O15" s="420"/>
    </row>
    <row r="16" spans="1:15" s="210" customFormat="1" ht="27.75" customHeight="1">
      <c r="A16" s="221">
        <v>12</v>
      </c>
      <c r="B16" s="221" t="s">
        <v>20</v>
      </c>
      <c r="C16" s="418"/>
      <c r="D16" s="221"/>
      <c r="E16" s="222" t="s">
        <v>80</v>
      </c>
      <c r="F16" s="222" t="s">
        <v>68</v>
      </c>
      <c r="G16" s="222">
        <v>2.8</v>
      </c>
      <c r="H16" s="222"/>
      <c r="I16" s="222"/>
      <c r="J16" s="237" t="s">
        <v>78</v>
      </c>
      <c r="K16" s="237" t="s">
        <v>79</v>
      </c>
      <c r="L16" s="379"/>
      <c r="M16" s="379"/>
      <c r="N16" s="379"/>
      <c r="O16" s="420"/>
    </row>
    <row r="17" spans="1:15" s="210" customFormat="1" ht="27.75" customHeight="1">
      <c r="A17" s="221">
        <v>13</v>
      </c>
      <c r="B17" s="221" t="s">
        <v>20</v>
      </c>
      <c r="C17" s="418"/>
      <c r="D17" s="221"/>
      <c r="E17" s="222" t="s">
        <v>81</v>
      </c>
      <c r="F17" s="222" t="s">
        <v>68</v>
      </c>
      <c r="G17" s="222">
        <v>2.7757</v>
      </c>
      <c r="H17" s="222"/>
      <c r="I17" s="222"/>
      <c r="J17" s="237" t="s">
        <v>82</v>
      </c>
      <c r="K17" s="237" t="s">
        <v>70</v>
      </c>
      <c r="L17" s="379"/>
      <c r="M17" s="379"/>
      <c r="N17" s="379"/>
      <c r="O17" s="420"/>
    </row>
    <row r="18" spans="1:15" s="210" customFormat="1" ht="27.75" customHeight="1">
      <c r="A18" s="221">
        <v>14</v>
      </c>
      <c r="B18" s="221" t="s">
        <v>20</v>
      </c>
      <c r="C18" s="418"/>
      <c r="D18" s="221"/>
      <c r="E18" s="222" t="s">
        <v>83</v>
      </c>
      <c r="F18" s="222" t="s">
        <v>84</v>
      </c>
      <c r="G18" s="222">
        <v>3.6892</v>
      </c>
      <c r="H18" s="222"/>
      <c r="I18" s="222"/>
      <c r="J18" s="237" t="s">
        <v>69</v>
      </c>
      <c r="K18" s="237" t="s">
        <v>85</v>
      </c>
      <c r="L18" s="379"/>
      <c r="M18" s="379"/>
      <c r="N18" s="379"/>
      <c r="O18" s="420"/>
    </row>
    <row r="19" spans="1:15" s="210" customFormat="1" ht="52.5" customHeight="1">
      <c r="A19" s="221">
        <v>15</v>
      </c>
      <c r="B19" s="221" t="s">
        <v>20</v>
      </c>
      <c r="C19" s="418"/>
      <c r="D19" s="221"/>
      <c r="E19" s="222" t="s">
        <v>86</v>
      </c>
      <c r="F19" s="222" t="s">
        <v>68</v>
      </c>
      <c r="G19" s="222">
        <v>5.3411</v>
      </c>
      <c r="H19" s="222"/>
      <c r="I19" s="222"/>
      <c r="J19" s="237" t="s">
        <v>69</v>
      </c>
      <c r="K19" s="237" t="s">
        <v>87</v>
      </c>
      <c r="L19" s="379"/>
      <c r="M19" s="379"/>
      <c r="N19" s="379"/>
      <c r="O19" s="420"/>
    </row>
    <row r="20" spans="1:15" s="210" customFormat="1" ht="42.75" customHeight="1">
      <c r="A20" s="221">
        <v>16</v>
      </c>
      <c r="B20" s="221" t="s">
        <v>20</v>
      </c>
      <c r="C20" s="418"/>
      <c r="D20" s="221"/>
      <c r="E20" s="222" t="s">
        <v>88</v>
      </c>
      <c r="F20" s="222" t="s">
        <v>89</v>
      </c>
      <c r="G20" s="222">
        <v>3.3333</v>
      </c>
      <c r="H20" s="222"/>
      <c r="I20" s="222"/>
      <c r="J20" s="237" t="s">
        <v>69</v>
      </c>
      <c r="K20" s="237" t="s">
        <v>70</v>
      </c>
      <c r="L20" s="379"/>
      <c r="M20" s="379"/>
      <c r="N20" s="379"/>
      <c r="O20" s="420"/>
    </row>
    <row r="21" spans="1:15" s="210" customFormat="1" ht="36" customHeight="1">
      <c r="A21" s="221">
        <v>17</v>
      </c>
      <c r="B21" s="221" t="s">
        <v>20</v>
      </c>
      <c r="C21" s="418"/>
      <c r="D21" s="221"/>
      <c r="E21" s="222" t="s">
        <v>90</v>
      </c>
      <c r="F21" s="222" t="s">
        <v>68</v>
      </c>
      <c r="G21" s="222">
        <v>3.2387</v>
      </c>
      <c r="H21" s="222"/>
      <c r="I21" s="222"/>
      <c r="J21" s="237" t="s">
        <v>78</v>
      </c>
      <c r="K21" s="237" t="s">
        <v>79</v>
      </c>
      <c r="L21" s="421"/>
      <c r="M21" s="421"/>
      <c r="N21" s="421"/>
      <c r="O21" s="384"/>
    </row>
    <row r="22" spans="1:15" s="210" customFormat="1" ht="37.5" customHeight="1">
      <c r="A22" s="221">
        <v>18</v>
      </c>
      <c r="B22" s="221" t="s">
        <v>20</v>
      </c>
      <c r="C22" s="418" t="s">
        <v>91</v>
      </c>
      <c r="D22" s="221" t="s">
        <v>92</v>
      </c>
      <c r="E22" s="222" t="s">
        <v>93</v>
      </c>
      <c r="F22" s="222" t="s">
        <v>94</v>
      </c>
      <c r="G22" s="222">
        <v>4.6933</v>
      </c>
      <c r="H22" s="222" t="s">
        <v>25</v>
      </c>
      <c r="I22" s="222">
        <v>9.5908</v>
      </c>
      <c r="J22" s="222" t="s">
        <v>95</v>
      </c>
      <c r="K22" s="222" t="s">
        <v>96</v>
      </c>
      <c r="L22" s="237" t="s">
        <v>28</v>
      </c>
      <c r="M22" s="237" t="s">
        <v>29</v>
      </c>
      <c r="N22" s="237" t="s">
        <v>30</v>
      </c>
      <c r="O22" s="407" t="s">
        <v>31</v>
      </c>
    </row>
    <row r="23" spans="1:15" s="210" customFormat="1" ht="30.75" customHeight="1">
      <c r="A23" s="221">
        <v>19</v>
      </c>
      <c r="B23" s="221" t="s">
        <v>20</v>
      </c>
      <c r="C23" s="418"/>
      <c r="D23" s="221"/>
      <c r="E23" s="222" t="s">
        <v>97</v>
      </c>
      <c r="F23" s="222" t="s">
        <v>33</v>
      </c>
      <c r="G23" s="222">
        <v>4.2733</v>
      </c>
      <c r="H23" s="222"/>
      <c r="I23" s="222"/>
      <c r="J23" s="222" t="s">
        <v>98</v>
      </c>
      <c r="K23" s="237" t="s">
        <v>99</v>
      </c>
      <c r="L23" s="237"/>
      <c r="M23" s="237"/>
      <c r="N23" s="237"/>
      <c r="O23" s="407"/>
    </row>
    <row r="24" spans="1:15" s="210" customFormat="1" ht="37.5" customHeight="1">
      <c r="A24" s="221">
        <v>20</v>
      </c>
      <c r="B24" s="221" t="s">
        <v>20</v>
      </c>
      <c r="C24" s="418"/>
      <c r="D24" s="221"/>
      <c r="E24" s="222" t="s">
        <v>100</v>
      </c>
      <c r="F24" s="222" t="s">
        <v>101</v>
      </c>
      <c r="G24" s="222">
        <v>4.9533</v>
      </c>
      <c r="H24" s="222"/>
      <c r="I24" s="222"/>
      <c r="J24" s="222" t="s">
        <v>102</v>
      </c>
      <c r="K24" s="222" t="s">
        <v>103</v>
      </c>
      <c r="L24" s="237"/>
      <c r="M24" s="237"/>
      <c r="N24" s="237"/>
      <c r="O24" s="407"/>
    </row>
    <row r="25" spans="1:15" s="210" customFormat="1" ht="37.5" customHeight="1">
      <c r="A25" s="221">
        <v>21</v>
      </c>
      <c r="B25" s="221" t="s">
        <v>20</v>
      </c>
      <c r="C25" s="418"/>
      <c r="D25" s="221"/>
      <c r="E25" s="222" t="s">
        <v>104</v>
      </c>
      <c r="F25" s="222" t="s">
        <v>105</v>
      </c>
      <c r="G25" s="222">
        <v>7.4333</v>
      </c>
      <c r="H25" s="222"/>
      <c r="I25" s="222"/>
      <c r="J25" s="222" t="s">
        <v>106</v>
      </c>
      <c r="K25" s="222" t="s">
        <v>107</v>
      </c>
      <c r="L25" s="237"/>
      <c r="M25" s="237"/>
      <c r="N25" s="237"/>
      <c r="O25" s="407"/>
    </row>
    <row r="26" spans="1:15" s="210" customFormat="1" ht="37.5" customHeight="1">
      <c r="A26" s="221">
        <v>22</v>
      </c>
      <c r="B26" s="221" t="s">
        <v>20</v>
      </c>
      <c r="C26" s="418"/>
      <c r="D26" s="221"/>
      <c r="E26" s="222" t="s">
        <v>108</v>
      </c>
      <c r="F26" s="222" t="s">
        <v>109</v>
      </c>
      <c r="G26" s="222">
        <v>7.7267</v>
      </c>
      <c r="H26" s="222"/>
      <c r="I26" s="222"/>
      <c r="J26" s="222" t="s">
        <v>69</v>
      </c>
      <c r="K26" s="222" t="s">
        <v>110</v>
      </c>
      <c r="L26" s="237"/>
      <c r="M26" s="237"/>
      <c r="N26" s="237"/>
      <c r="O26" s="407"/>
    </row>
    <row r="27" spans="1:15" s="210" customFormat="1" ht="45" customHeight="1">
      <c r="A27" s="221">
        <v>23</v>
      </c>
      <c r="B27" s="221" t="s">
        <v>20</v>
      </c>
      <c r="C27" s="418"/>
      <c r="D27" s="221"/>
      <c r="E27" s="222" t="s">
        <v>111</v>
      </c>
      <c r="F27" s="222" t="s">
        <v>112</v>
      </c>
      <c r="G27" s="222">
        <v>5.7667</v>
      </c>
      <c r="H27" s="222"/>
      <c r="I27" s="222"/>
      <c r="J27" s="222" t="s">
        <v>69</v>
      </c>
      <c r="K27" s="222" t="s">
        <v>113</v>
      </c>
      <c r="L27" s="237"/>
      <c r="M27" s="237"/>
      <c r="N27" s="237"/>
      <c r="O27" s="407"/>
    </row>
    <row r="28" spans="1:15" s="210" customFormat="1" ht="43.5" customHeight="1">
      <c r="A28" s="221">
        <v>24</v>
      </c>
      <c r="B28" s="221" t="s">
        <v>20</v>
      </c>
      <c r="C28" s="418"/>
      <c r="D28" s="221"/>
      <c r="E28" s="222" t="s">
        <v>114</v>
      </c>
      <c r="F28" s="222" t="s">
        <v>112</v>
      </c>
      <c r="G28" s="222">
        <v>6.16</v>
      </c>
      <c r="H28" s="222"/>
      <c r="I28" s="222"/>
      <c r="J28" s="222" t="s">
        <v>69</v>
      </c>
      <c r="K28" s="222" t="s">
        <v>115</v>
      </c>
      <c r="L28" s="237"/>
      <c r="M28" s="237"/>
      <c r="N28" s="237"/>
      <c r="O28" s="407"/>
    </row>
    <row r="29" spans="1:15" s="210" customFormat="1" ht="43.5" customHeight="1">
      <c r="A29" s="221">
        <v>25</v>
      </c>
      <c r="B29" s="221" t="s">
        <v>20</v>
      </c>
      <c r="C29" s="418"/>
      <c r="D29" s="221"/>
      <c r="E29" s="222" t="s">
        <v>116</v>
      </c>
      <c r="F29" s="222" t="s">
        <v>117</v>
      </c>
      <c r="G29" s="222">
        <v>5.76</v>
      </c>
      <c r="H29" s="222"/>
      <c r="I29" s="222"/>
      <c r="J29" s="222" t="s">
        <v>102</v>
      </c>
      <c r="K29" s="222" t="s">
        <v>118</v>
      </c>
      <c r="L29" s="237"/>
      <c r="M29" s="237"/>
      <c r="N29" s="237"/>
      <c r="O29" s="407"/>
    </row>
    <row r="30" spans="1:15" s="210" customFormat="1" ht="29.25" customHeight="1">
      <c r="A30" s="221">
        <v>26</v>
      </c>
      <c r="B30" s="221" t="s">
        <v>20</v>
      </c>
      <c r="C30" s="418"/>
      <c r="D30" s="221"/>
      <c r="E30" s="222" t="s">
        <v>119</v>
      </c>
      <c r="F30" s="222" t="s">
        <v>120</v>
      </c>
      <c r="G30" s="222">
        <v>4.6</v>
      </c>
      <c r="H30" s="222"/>
      <c r="I30" s="222"/>
      <c r="J30" s="222" t="s">
        <v>121</v>
      </c>
      <c r="K30" s="222" t="s">
        <v>122</v>
      </c>
      <c r="L30" s="237"/>
      <c r="M30" s="237"/>
      <c r="N30" s="237"/>
      <c r="O30" s="407"/>
    </row>
    <row r="31" spans="1:15" s="210" customFormat="1" ht="43.5" customHeight="1">
      <c r="A31" s="221">
        <v>27</v>
      </c>
      <c r="B31" s="221" t="s">
        <v>20</v>
      </c>
      <c r="C31" s="418"/>
      <c r="D31" s="221"/>
      <c r="E31" s="222" t="s">
        <v>123</v>
      </c>
      <c r="F31" s="222" t="s">
        <v>124</v>
      </c>
      <c r="G31" s="222">
        <v>6.2367</v>
      </c>
      <c r="H31" s="222"/>
      <c r="I31" s="222"/>
      <c r="J31" s="222" t="s">
        <v>69</v>
      </c>
      <c r="K31" s="222" t="s">
        <v>125</v>
      </c>
      <c r="L31" s="237"/>
      <c r="M31" s="237"/>
      <c r="N31" s="237"/>
      <c r="O31" s="407"/>
    </row>
    <row r="32" ht="13.5">
      <c r="I32" s="9">
        <f>SUM(I5:I31)</f>
        <v>26.599899999999998</v>
      </c>
    </row>
    <row r="36" ht="13.5"/>
    <row r="37" ht="13.5"/>
    <row r="38" ht="13.5"/>
    <row r="39" spans="1:256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/>
  <autoFilter ref="A4:O32"/>
  <mergeCells count="41">
    <mergeCell ref="A1:O1"/>
    <mergeCell ref="A2:O2"/>
    <mergeCell ref="C3:D3"/>
    <mergeCell ref="E3:I3"/>
    <mergeCell ref="J3:K3"/>
    <mergeCell ref="A3:A4"/>
    <mergeCell ref="B3:B4"/>
    <mergeCell ref="C5:C6"/>
    <mergeCell ref="C10:C11"/>
    <mergeCell ref="C12:C21"/>
    <mergeCell ref="C22:C31"/>
    <mergeCell ref="D5:D6"/>
    <mergeCell ref="D10:D11"/>
    <mergeCell ref="D12:D21"/>
    <mergeCell ref="D22:D31"/>
    <mergeCell ref="H5:H6"/>
    <mergeCell ref="H10:H11"/>
    <mergeCell ref="H12:H21"/>
    <mergeCell ref="H22:H31"/>
    <mergeCell ref="I5:I6"/>
    <mergeCell ref="I10:I11"/>
    <mergeCell ref="I12:I21"/>
    <mergeCell ref="I22:I31"/>
    <mergeCell ref="J10:J11"/>
    <mergeCell ref="K10:K11"/>
    <mergeCell ref="L3:L4"/>
    <mergeCell ref="L5:L6"/>
    <mergeCell ref="L12:L21"/>
    <mergeCell ref="L22:L31"/>
    <mergeCell ref="M3:M4"/>
    <mergeCell ref="M5:M6"/>
    <mergeCell ref="M12:M21"/>
    <mergeCell ref="M22:M31"/>
    <mergeCell ref="N3:N4"/>
    <mergeCell ref="N5:N6"/>
    <mergeCell ref="N12:N21"/>
    <mergeCell ref="N22:N31"/>
    <mergeCell ref="O3:O4"/>
    <mergeCell ref="O5:O6"/>
    <mergeCell ref="O12:O21"/>
    <mergeCell ref="O22:O31"/>
  </mergeCells>
  <printOptions horizontalCentered="1"/>
  <pageMargins left="0.31" right="0.35" top="0.35" bottom="0.43" header="0.31" footer="0.2"/>
  <pageSetup fitToHeight="0" horizontalDpi="600" verticalDpi="600" orientation="landscape" paperSize="9" scale="69"/>
  <headerFooter scaleWithDoc="0" alignWithMargins="0">
    <oddFooter>&amp;C&amp;20- &amp;P+4 -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4"/>
  <sheetViews>
    <sheetView showGridLines="0" view="pageBreakPreview" zoomScale="70" zoomScaleSheetLayoutView="70" workbookViewId="0" topLeftCell="A1">
      <selection activeCell="A1" sqref="A1:Q1"/>
    </sheetView>
  </sheetViews>
  <sheetFormatPr defaultColWidth="9.00390625" defaultRowHeight="13.5"/>
  <cols>
    <col min="1" max="1" width="5.25390625" style="6" customWidth="1"/>
    <col min="2" max="2" width="13.375" style="6" customWidth="1"/>
    <col min="3" max="3" width="20.25390625" style="6" customWidth="1"/>
    <col min="4" max="4" width="15.00390625" style="6" customWidth="1"/>
    <col min="5" max="5" width="18.50390625" style="302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3.125" style="10" customWidth="1"/>
    <col min="12" max="12" width="26.25390625" style="10" customWidth="1"/>
    <col min="13" max="13" width="12.75390625" style="10" customWidth="1"/>
    <col min="14" max="15" width="11.50390625" style="10" customWidth="1"/>
    <col min="16" max="16" width="10.375" style="10" customWidth="1"/>
    <col min="17" max="17" width="12.75390625" style="10" customWidth="1"/>
    <col min="18" max="16384" width="9.00390625" style="6" customWidth="1"/>
  </cols>
  <sheetData>
    <row r="1" spans="1:17" ht="53.25" customHeight="1">
      <c r="A1" s="291" t="s">
        <v>746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26.25" customHeight="1">
      <c r="A2" s="219" t="s">
        <v>2</v>
      </c>
      <c r="B2" s="216" t="s">
        <v>3</v>
      </c>
      <c r="C2" s="216" t="s">
        <v>4</v>
      </c>
      <c r="D2" s="216"/>
      <c r="E2" s="216" t="s">
        <v>5</v>
      </c>
      <c r="F2" s="216"/>
      <c r="G2" s="216"/>
      <c r="H2" s="216"/>
      <c r="I2" s="216"/>
      <c r="J2" s="216" t="s">
        <v>6</v>
      </c>
      <c r="K2" s="216"/>
      <c r="L2" s="281" t="s">
        <v>7</v>
      </c>
      <c r="M2" s="282" t="s">
        <v>8</v>
      </c>
      <c r="N2" s="283" t="s">
        <v>747</v>
      </c>
      <c r="O2" s="283" t="s">
        <v>127</v>
      </c>
      <c r="P2" s="283" t="s">
        <v>128</v>
      </c>
      <c r="Q2" s="284" t="s">
        <v>10</v>
      </c>
    </row>
    <row r="3" spans="1:17" s="209" customFormat="1" ht="27">
      <c r="A3" s="262"/>
      <c r="B3" s="219"/>
      <c r="C3" s="219" t="s">
        <v>11</v>
      </c>
      <c r="D3" s="219" t="s">
        <v>12</v>
      </c>
      <c r="E3" s="303" t="s">
        <v>13</v>
      </c>
      <c r="F3" s="263" t="s">
        <v>14</v>
      </c>
      <c r="G3" s="263" t="s">
        <v>15</v>
      </c>
      <c r="H3" s="263" t="s">
        <v>16</v>
      </c>
      <c r="I3" s="263" t="s">
        <v>17</v>
      </c>
      <c r="J3" s="284" t="s">
        <v>18</v>
      </c>
      <c r="K3" s="284" t="s">
        <v>19</v>
      </c>
      <c r="L3" s="284"/>
      <c r="M3" s="285"/>
      <c r="N3" s="286"/>
      <c r="O3" s="286"/>
      <c r="P3" s="286"/>
      <c r="Q3" s="287"/>
    </row>
    <row r="4" spans="1:26" s="210" customFormat="1" ht="40.5">
      <c r="A4" s="221">
        <v>1</v>
      </c>
      <c r="B4" s="221" t="s">
        <v>748</v>
      </c>
      <c r="C4" s="304" t="s">
        <v>749</v>
      </c>
      <c r="D4" s="305" t="s">
        <v>750</v>
      </c>
      <c r="E4" s="221" t="s">
        <v>751</v>
      </c>
      <c r="F4" s="222" t="s">
        <v>752</v>
      </c>
      <c r="G4" s="304">
        <v>2.1945</v>
      </c>
      <c r="H4" s="222" t="s">
        <v>41</v>
      </c>
      <c r="I4" s="221">
        <v>2.1945</v>
      </c>
      <c r="J4" s="237"/>
      <c r="K4" s="237" t="s">
        <v>42</v>
      </c>
      <c r="L4" s="240" t="s">
        <v>753</v>
      </c>
      <c r="M4" s="313" t="s">
        <v>754</v>
      </c>
      <c r="N4" s="237" t="s">
        <v>30</v>
      </c>
      <c r="O4" s="241"/>
      <c r="P4" s="237"/>
      <c r="Q4" s="237" t="s">
        <v>31</v>
      </c>
      <c r="R4" s="316"/>
      <c r="S4" s="317"/>
      <c r="T4" s="317"/>
      <c r="U4" s="317"/>
      <c r="V4" s="317"/>
      <c r="W4" s="317"/>
      <c r="X4" s="221" t="s">
        <v>755</v>
      </c>
      <c r="Y4" s="317"/>
      <c r="Z4" s="317"/>
    </row>
    <row r="5" spans="1:26" s="301" customFormat="1" ht="57" customHeight="1">
      <c r="A5" s="221">
        <v>2</v>
      </c>
      <c r="B5" s="221" t="s">
        <v>748</v>
      </c>
      <c r="C5" s="306" t="s">
        <v>275</v>
      </c>
      <c r="D5" s="306" t="s">
        <v>276</v>
      </c>
      <c r="E5" s="222" t="s">
        <v>756</v>
      </c>
      <c r="F5" s="222" t="s">
        <v>757</v>
      </c>
      <c r="G5" s="222">
        <v>0.27</v>
      </c>
      <c r="H5" s="222" t="s">
        <v>41</v>
      </c>
      <c r="I5" s="222">
        <v>0.27</v>
      </c>
      <c r="J5" s="237" t="s">
        <v>758</v>
      </c>
      <c r="K5" s="237" t="s">
        <v>759</v>
      </c>
      <c r="L5" s="242" t="s">
        <v>760</v>
      </c>
      <c r="M5" s="237" t="s">
        <v>754</v>
      </c>
      <c r="N5" s="237" t="s">
        <v>30</v>
      </c>
      <c r="O5" s="314"/>
      <c r="P5" s="237"/>
      <c r="Q5" s="237" t="s">
        <v>282</v>
      </c>
      <c r="R5" s="316"/>
      <c r="S5" s="317"/>
      <c r="T5" s="317"/>
      <c r="U5" s="317"/>
      <c r="V5" s="317"/>
      <c r="W5" s="317"/>
      <c r="X5" s="317"/>
      <c r="Y5" s="317"/>
      <c r="Z5" s="317"/>
    </row>
    <row r="6" spans="1:26" s="210" customFormat="1" ht="40.5">
      <c r="A6" s="221">
        <v>3</v>
      </c>
      <c r="B6" s="221" t="s">
        <v>748</v>
      </c>
      <c r="C6" s="292" t="s">
        <v>761</v>
      </c>
      <c r="D6" s="292" t="s">
        <v>762</v>
      </c>
      <c r="E6" s="292" t="s">
        <v>763</v>
      </c>
      <c r="F6" s="221" t="s">
        <v>764</v>
      </c>
      <c r="G6" s="292">
        <v>1.2586</v>
      </c>
      <c r="H6" s="222" t="s">
        <v>41</v>
      </c>
      <c r="I6" s="221">
        <v>1.2586</v>
      </c>
      <c r="J6" s="237"/>
      <c r="K6" s="237" t="s">
        <v>42</v>
      </c>
      <c r="L6" s="242" t="s">
        <v>765</v>
      </c>
      <c r="M6" s="237" t="s">
        <v>754</v>
      </c>
      <c r="N6" s="237" t="s">
        <v>30</v>
      </c>
      <c r="O6" s="241"/>
      <c r="P6" s="237"/>
      <c r="Q6" s="221" t="s">
        <v>169</v>
      </c>
      <c r="R6" s="316"/>
      <c r="S6" s="317"/>
      <c r="T6" s="317"/>
      <c r="U6" s="317"/>
      <c r="V6" s="317"/>
      <c r="W6" s="317">
        <v>1</v>
      </c>
      <c r="X6" s="317"/>
      <c r="Y6" s="317"/>
      <c r="Z6" s="317"/>
    </row>
    <row r="7" spans="1:17" ht="66" customHeight="1">
      <c r="A7" s="221">
        <v>4</v>
      </c>
      <c r="B7" s="216" t="s">
        <v>748</v>
      </c>
      <c r="C7" s="216" t="s">
        <v>766</v>
      </c>
      <c r="D7" s="216" t="s">
        <v>767</v>
      </c>
      <c r="E7" s="307" t="s">
        <v>768</v>
      </c>
      <c r="F7" s="275" t="s">
        <v>769</v>
      </c>
      <c r="G7" s="275">
        <v>22.4</v>
      </c>
      <c r="H7" s="275" t="s">
        <v>25</v>
      </c>
      <c r="I7" s="267">
        <v>18.4001</v>
      </c>
      <c r="J7" s="299" t="s">
        <v>770</v>
      </c>
      <c r="K7" s="299" t="s">
        <v>771</v>
      </c>
      <c r="L7" s="281" t="s">
        <v>772</v>
      </c>
      <c r="M7" s="281" t="s">
        <v>773</v>
      </c>
      <c r="N7" s="237" t="s">
        <v>30</v>
      </c>
      <c r="O7" s="281"/>
      <c r="P7" s="281"/>
      <c r="Q7" s="281" t="s">
        <v>169</v>
      </c>
    </row>
    <row r="8" spans="1:17" ht="54">
      <c r="A8" s="221">
        <v>5</v>
      </c>
      <c r="B8" s="216" t="s">
        <v>748</v>
      </c>
      <c r="C8" s="216" t="s">
        <v>774</v>
      </c>
      <c r="D8" s="216" t="s">
        <v>775</v>
      </c>
      <c r="E8" s="307" t="s">
        <v>611</v>
      </c>
      <c r="F8" s="275" t="s">
        <v>776</v>
      </c>
      <c r="G8" s="275">
        <v>25.0896</v>
      </c>
      <c r="H8" s="275" t="s">
        <v>25</v>
      </c>
      <c r="I8" s="275">
        <v>6.8153</v>
      </c>
      <c r="J8" s="281" t="s">
        <v>48</v>
      </c>
      <c r="K8" s="281" t="s">
        <v>777</v>
      </c>
      <c r="L8" s="281" t="s">
        <v>778</v>
      </c>
      <c r="M8" s="281" t="s">
        <v>754</v>
      </c>
      <c r="N8" s="237" t="s">
        <v>30</v>
      </c>
      <c r="O8" s="281"/>
      <c r="P8" s="281"/>
      <c r="Q8" s="281" t="s">
        <v>779</v>
      </c>
    </row>
    <row r="9" spans="1:17" ht="54">
      <c r="A9" s="221">
        <v>6</v>
      </c>
      <c r="B9" s="216" t="s">
        <v>748</v>
      </c>
      <c r="C9" s="293" t="s">
        <v>780</v>
      </c>
      <c r="D9" s="293" t="s">
        <v>781</v>
      </c>
      <c r="E9" s="264" t="s">
        <v>454</v>
      </c>
      <c r="F9" s="216"/>
      <c r="G9" s="293">
        <v>6.9784</v>
      </c>
      <c r="H9" s="275" t="s">
        <v>25</v>
      </c>
      <c r="I9" s="216">
        <v>0.5466</v>
      </c>
      <c r="J9" s="281"/>
      <c r="K9" s="281" t="s">
        <v>161</v>
      </c>
      <c r="L9" s="281" t="s">
        <v>782</v>
      </c>
      <c r="M9" s="281" t="s">
        <v>773</v>
      </c>
      <c r="N9" s="237" t="s">
        <v>30</v>
      </c>
      <c r="O9" s="281"/>
      <c r="P9" s="281"/>
      <c r="Q9" s="281" t="s">
        <v>138</v>
      </c>
    </row>
    <row r="10" spans="1:17" ht="54">
      <c r="A10" s="221">
        <v>7</v>
      </c>
      <c r="B10" s="216" t="s">
        <v>748</v>
      </c>
      <c r="C10" s="293" t="s">
        <v>783</v>
      </c>
      <c r="D10" s="293" t="s">
        <v>784</v>
      </c>
      <c r="E10" s="264" t="s">
        <v>785</v>
      </c>
      <c r="F10" s="216"/>
      <c r="G10" s="293">
        <v>6.3239</v>
      </c>
      <c r="H10" s="275" t="s">
        <v>25</v>
      </c>
      <c r="I10" s="216">
        <v>0.5613</v>
      </c>
      <c r="J10" s="281"/>
      <c r="K10" s="281" t="s">
        <v>161</v>
      </c>
      <c r="L10" s="281" t="s">
        <v>786</v>
      </c>
      <c r="M10" s="281" t="s">
        <v>773</v>
      </c>
      <c r="N10" s="237" t="s">
        <v>30</v>
      </c>
      <c r="O10" s="281"/>
      <c r="P10" s="281"/>
      <c r="Q10" s="281" t="s">
        <v>787</v>
      </c>
    </row>
    <row r="11" spans="1:17" ht="54">
      <c r="A11" s="221">
        <v>8</v>
      </c>
      <c r="B11" s="216" t="s">
        <v>748</v>
      </c>
      <c r="C11" s="293" t="s">
        <v>788</v>
      </c>
      <c r="D11" s="293" t="s">
        <v>789</v>
      </c>
      <c r="E11" s="264" t="s">
        <v>454</v>
      </c>
      <c r="F11" s="216"/>
      <c r="G11" s="293">
        <v>23.4997</v>
      </c>
      <c r="H11" s="275" t="s">
        <v>25</v>
      </c>
      <c r="I11" s="216">
        <v>1.2001</v>
      </c>
      <c r="J11" s="281"/>
      <c r="K11" s="281" t="s">
        <v>161</v>
      </c>
      <c r="L11" s="281" t="s">
        <v>790</v>
      </c>
      <c r="M11" s="281" t="s">
        <v>773</v>
      </c>
      <c r="N11" s="237" t="s">
        <v>30</v>
      </c>
      <c r="O11" s="281"/>
      <c r="P11" s="281"/>
      <c r="Q11" s="281" t="s">
        <v>138</v>
      </c>
    </row>
    <row r="12" spans="1:17" ht="40.5">
      <c r="A12" s="221">
        <v>9</v>
      </c>
      <c r="B12" s="216" t="s">
        <v>748</v>
      </c>
      <c r="C12" s="264" t="s">
        <v>791</v>
      </c>
      <c r="D12" s="277" t="s">
        <v>792</v>
      </c>
      <c r="E12" s="264" t="s">
        <v>740</v>
      </c>
      <c r="F12" s="275"/>
      <c r="G12" s="264">
        <v>3.1469</v>
      </c>
      <c r="H12" s="275" t="s">
        <v>41</v>
      </c>
      <c r="I12" s="216">
        <v>3.1469</v>
      </c>
      <c r="J12" s="281"/>
      <c r="K12" s="281" t="s">
        <v>42</v>
      </c>
      <c r="L12" s="264" t="s">
        <v>793</v>
      </c>
      <c r="M12" s="281"/>
      <c r="N12" s="216"/>
      <c r="O12" s="216" t="s">
        <v>725</v>
      </c>
      <c r="P12" s="216" t="s">
        <v>794</v>
      </c>
      <c r="Q12" s="216"/>
    </row>
    <row r="13" spans="1:17" ht="13.5">
      <c r="A13" s="229"/>
      <c r="B13" s="308"/>
      <c r="C13" s="309"/>
      <c r="D13" s="310"/>
      <c r="E13" s="309"/>
      <c r="F13" s="311"/>
      <c r="G13" s="309"/>
      <c r="H13" s="311"/>
      <c r="I13" s="308">
        <f>SUM(I4:I12)</f>
        <v>34.3934</v>
      </c>
      <c r="J13" s="315"/>
      <c r="K13" s="315"/>
      <c r="L13" s="309"/>
      <c r="M13" s="315"/>
      <c r="N13" s="308"/>
      <c r="O13" s="308"/>
      <c r="P13" s="308"/>
      <c r="Q13" s="308"/>
    </row>
    <row r="14" spans="1:17" ht="13.5">
      <c r="A14" s="233"/>
      <c r="B14" s="233"/>
      <c r="C14" s="233"/>
      <c r="D14" s="233"/>
      <c r="E14" s="312"/>
      <c r="F14" s="235"/>
      <c r="G14" s="235"/>
      <c r="H14" s="235"/>
      <c r="I14" s="235"/>
      <c r="J14" s="249"/>
      <c r="K14" s="249"/>
      <c r="L14" s="249"/>
      <c r="M14" s="249"/>
      <c r="N14" s="249"/>
      <c r="O14" s="249"/>
      <c r="P14" s="249"/>
      <c r="Q14" s="249"/>
    </row>
    <row r="15" spans="1:256" ht="13.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7" ht="13.5">
      <c r="A17" s="233"/>
      <c r="B17" s="233"/>
      <c r="C17" s="233"/>
      <c r="D17" s="233"/>
      <c r="E17" s="312"/>
      <c r="F17" s="235"/>
      <c r="G17" s="235"/>
      <c r="H17" s="235"/>
      <c r="I17" s="235"/>
      <c r="J17" s="249"/>
      <c r="K17" s="249"/>
      <c r="L17" s="249"/>
      <c r="M17" s="249"/>
      <c r="N17" s="249"/>
      <c r="O17" s="249"/>
      <c r="P17" s="249"/>
      <c r="Q17" s="249"/>
    </row>
    <row r="18" spans="1:17" ht="13.5">
      <c r="A18" s="233"/>
      <c r="B18" s="233"/>
      <c r="C18" s="233"/>
      <c r="D18" s="233"/>
      <c r="E18" s="312"/>
      <c r="F18" s="235"/>
      <c r="G18" s="235"/>
      <c r="H18" s="235"/>
      <c r="I18" s="235"/>
      <c r="J18" s="249"/>
      <c r="K18" s="249"/>
      <c r="L18" s="249"/>
      <c r="M18" s="249"/>
      <c r="N18" s="249"/>
      <c r="O18" s="249"/>
      <c r="P18" s="249"/>
      <c r="Q18" s="249"/>
    </row>
    <row r="19" spans="1:17" ht="13.5">
      <c r="A19" s="233"/>
      <c r="B19" s="233"/>
      <c r="C19" s="233"/>
      <c r="D19" s="233"/>
      <c r="E19" s="312"/>
      <c r="F19" s="235"/>
      <c r="G19" s="235"/>
      <c r="H19" s="235"/>
      <c r="I19" s="235"/>
      <c r="J19" s="249"/>
      <c r="K19" s="249"/>
      <c r="L19" s="249"/>
      <c r="M19" s="249"/>
      <c r="N19" s="249"/>
      <c r="O19" s="249"/>
      <c r="P19" s="249"/>
      <c r="Q19" s="249"/>
    </row>
    <row r="20" spans="1:17" ht="13.5">
      <c r="A20" s="233"/>
      <c r="B20" s="233"/>
      <c r="C20" s="233"/>
      <c r="D20" s="233"/>
      <c r="E20" s="312"/>
      <c r="F20" s="235"/>
      <c r="G20" s="235"/>
      <c r="H20" s="235"/>
      <c r="I20" s="235"/>
      <c r="J20" s="249"/>
      <c r="K20" s="249"/>
      <c r="L20" s="249"/>
      <c r="M20" s="249"/>
      <c r="N20" s="249"/>
      <c r="O20" s="249"/>
      <c r="P20" s="249"/>
      <c r="Q20" s="249"/>
    </row>
    <row r="21" spans="1:17" ht="13.5">
      <c r="A21" s="233"/>
      <c r="B21" s="233"/>
      <c r="C21" s="233"/>
      <c r="D21" s="233"/>
      <c r="E21" s="312"/>
      <c r="F21" s="235"/>
      <c r="G21" s="235"/>
      <c r="H21" s="235"/>
      <c r="I21" s="235"/>
      <c r="J21" s="249"/>
      <c r="K21" s="249"/>
      <c r="L21" s="249"/>
      <c r="M21" s="249"/>
      <c r="N21" s="249"/>
      <c r="O21" s="249"/>
      <c r="P21" s="249"/>
      <c r="Q21" s="249"/>
    </row>
    <row r="22" spans="1:17" ht="13.5">
      <c r="A22" s="233"/>
      <c r="B22" s="233"/>
      <c r="C22" s="233"/>
      <c r="D22" s="233"/>
      <c r="E22" s="312"/>
      <c r="F22" s="235"/>
      <c r="G22" s="235"/>
      <c r="H22" s="235"/>
      <c r="I22" s="235"/>
      <c r="J22" s="249"/>
      <c r="K22" s="249"/>
      <c r="L22" s="249"/>
      <c r="M22" s="249"/>
      <c r="N22" s="249"/>
      <c r="O22" s="249"/>
      <c r="P22" s="249"/>
      <c r="Q22" s="249"/>
    </row>
    <row r="23" spans="1:17" ht="13.5">
      <c r="A23" s="233"/>
      <c r="B23" s="233"/>
      <c r="C23" s="233"/>
      <c r="D23" s="233"/>
      <c r="E23" s="312"/>
      <c r="F23" s="235"/>
      <c r="G23" s="235"/>
      <c r="H23" s="235"/>
      <c r="I23" s="235"/>
      <c r="J23" s="249"/>
      <c r="K23" s="249"/>
      <c r="L23" s="249"/>
      <c r="M23" s="249"/>
      <c r="N23" s="249"/>
      <c r="O23" s="249"/>
      <c r="P23" s="249"/>
      <c r="Q23" s="249"/>
    </row>
    <row r="24" spans="1:17" ht="13.5">
      <c r="A24" s="233"/>
      <c r="B24" s="233"/>
      <c r="C24" s="233"/>
      <c r="D24" s="233"/>
      <c r="E24" s="312"/>
      <c r="F24" s="235"/>
      <c r="G24" s="235"/>
      <c r="H24" s="235"/>
      <c r="I24" s="235"/>
      <c r="J24" s="249"/>
      <c r="K24" s="249"/>
      <c r="L24" s="249"/>
      <c r="M24" s="249"/>
      <c r="N24" s="249"/>
      <c r="O24" s="249"/>
      <c r="P24" s="249"/>
      <c r="Q24" s="249"/>
    </row>
    <row r="25" spans="1:17" ht="13.5">
      <c r="A25" s="233"/>
      <c r="B25" s="233"/>
      <c r="C25" s="233"/>
      <c r="D25" s="233"/>
      <c r="E25" s="312"/>
      <c r="F25" s="235"/>
      <c r="G25" s="235"/>
      <c r="H25" s="235"/>
      <c r="I25" s="235"/>
      <c r="J25" s="249"/>
      <c r="K25" s="249"/>
      <c r="L25" s="249"/>
      <c r="M25" s="249"/>
      <c r="N25" s="249"/>
      <c r="O25" s="249"/>
      <c r="P25" s="249"/>
      <c r="Q25" s="249"/>
    </row>
    <row r="26" spans="1:17" ht="13.5">
      <c r="A26" s="233"/>
      <c r="B26" s="233"/>
      <c r="C26" s="233"/>
      <c r="D26" s="233"/>
      <c r="E26" s="312"/>
      <c r="F26" s="235"/>
      <c r="G26" s="235"/>
      <c r="H26" s="235"/>
      <c r="I26" s="235"/>
      <c r="J26" s="249"/>
      <c r="K26" s="249"/>
      <c r="L26" s="249"/>
      <c r="M26" s="249"/>
      <c r="N26" s="249"/>
      <c r="O26" s="249"/>
      <c r="P26" s="249"/>
      <c r="Q26" s="249"/>
    </row>
    <row r="27" spans="1:17" ht="13.5">
      <c r="A27" s="233"/>
      <c r="B27" s="233"/>
      <c r="C27" s="233"/>
      <c r="D27" s="233"/>
      <c r="E27" s="312"/>
      <c r="F27" s="235"/>
      <c r="G27" s="235"/>
      <c r="H27" s="235"/>
      <c r="I27" s="235"/>
      <c r="J27" s="249"/>
      <c r="K27" s="249"/>
      <c r="L27" s="249"/>
      <c r="M27" s="249"/>
      <c r="N27" s="249"/>
      <c r="O27" s="249"/>
      <c r="P27" s="249"/>
      <c r="Q27" s="249"/>
    </row>
    <row r="28" spans="1:17" ht="13.5">
      <c r="A28" s="233"/>
      <c r="B28" s="233"/>
      <c r="C28" s="233"/>
      <c r="D28" s="233"/>
      <c r="E28" s="312"/>
      <c r="F28" s="235"/>
      <c r="G28" s="235"/>
      <c r="H28" s="235"/>
      <c r="I28" s="235"/>
      <c r="J28" s="249"/>
      <c r="K28" s="249"/>
      <c r="L28" s="249"/>
      <c r="M28" s="249"/>
      <c r="N28" s="249"/>
      <c r="O28" s="249"/>
      <c r="P28" s="249"/>
      <c r="Q28" s="249"/>
    </row>
    <row r="29" spans="1:17" ht="13.5">
      <c r="A29" s="233"/>
      <c r="B29" s="233"/>
      <c r="C29" s="233"/>
      <c r="D29" s="233"/>
      <c r="E29" s="312"/>
      <c r="F29" s="235"/>
      <c r="G29" s="235"/>
      <c r="H29" s="235"/>
      <c r="I29" s="235"/>
      <c r="J29" s="249"/>
      <c r="K29" s="249"/>
      <c r="L29" s="249"/>
      <c r="M29" s="249"/>
      <c r="N29" s="249"/>
      <c r="O29" s="249"/>
      <c r="P29" s="249"/>
      <c r="Q29" s="249"/>
    </row>
    <row r="30" spans="1:17" ht="13.5">
      <c r="A30" s="233"/>
      <c r="B30" s="233"/>
      <c r="C30" s="233"/>
      <c r="D30" s="233"/>
      <c r="E30" s="312"/>
      <c r="F30" s="235"/>
      <c r="G30" s="235"/>
      <c r="H30" s="235"/>
      <c r="I30" s="235"/>
      <c r="J30" s="249"/>
      <c r="K30" s="249"/>
      <c r="L30" s="249"/>
      <c r="M30" s="249"/>
      <c r="N30" s="249"/>
      <c r="O30" s="249"/>
      <c r="P30" s="249"/>
      <c r="Q30" s="249"/>
    </row>
    <row r="31" spans="1:17" ht="13.5">
      <c r="A31" s="233"/>
      <c r="B31" s="233"/>
      <c r="C31" s="233"/>
      <c r="D31" s="233"/>
      <c r="E31" s="312"/>
      <c r="F31" s="235"/>
      <c r="G31" s="235"/>
      <c r="H31" s="235"/>
      <c r="I31" s="235"/>
      <c r="J31" s="249"/>
      <c r="K31" s="249"/>
      <c r="L31" s="249"/>
      <c r="M31" s="249"/>
      <c r="N31" s="249"/>
      <c r="O31" s="249"/>
      <c r="P31" s="249"/>
      <c r="Q31" s="249"/>
    </row>
    <row r="32" spans="1:17" ht="13.5">
      <c r="A32" s="233"/>
      <c r="B32" s="233"/>
      <c r="C32" s="233"/>
      <c r="D32" s="233"/>
      <c r="E32" s="312"/>
      <c r="F32" s="235"/>
      <c r="G32" s="235"/>
      <c r="H32" s="235"/>
      <c r="I32" s="235"/>
      <c r="J32" s="249"/>
      <c r="K32" s="249"/>
      <c r="L32" s="249"/>
      <c r="M32" s="249"/>
      <c r="N32" s="249"/>
      <c r="O32" s="249"/>
      <c r="P32" s="249"/>
      <c r="Q32" s="249"/>
    </row>
    <row r="33" spans="1:17" ht="13.5">
      <c r="A33" s="233"/>
      <c r="B33" s="233"/>
      <c r="C33" s="233"/>
      <c r="D33" s="233"/>
      <c r="E33" s="312"/>
      <c r="F33" s="235"/>
      <c r="G33" s="235"/>
      <c r="H33" s="235"/>
      <c r="I33" s="235"/>
      <c r="J33" s="249"/>
      <c r="K33" s="249"/>
      <c r="L33" s="249"/>
      <c r="M33" s="249"/>
      <c r="N33" s="249"/>
      <c r="O33" s="249"/>
      <c r="P33" s="249"/>
      <c r="Q33" s="249"/>
    </row>
    <row r="34" spans="1:17" ht="13.5">
      <c r="A34" s="233"/>
      <c r="B34" s="233"/>
      <c r="C34" s="233"/>
      <c r="D34" s="233"/>
      <c r="E34" s="312"/>
      <c r="F34" s="235"/>
      <c r="G34" s="235"/>
      <c r="H34" s="235"/>
      <c r="I34" s="235"/>
      <c r="J34" s="249"/>
      <c r="K34" s="249"/>
      <c r="L34" s="249"/>
      <c r="M34" s="249"/>
      <c r="N34" s="249"/>
      <c r="O34" s="249"/>
      <c r="P34" s="249"/>
      <c r="Q34" s="249"/>
    </row>
    <row r="35" spans="1:17" ht="13.5">
      <c r="A35" s="233"/>
      <c r="B35" s="233"/>
      <c r="C35" s="233"/>
      <c r="D35" s="233"/>
      <c r="E35" s="312"/>
      <c r="F35" s="235"/>
      <c r="G35" s="235"/>
      <c r="H35" s="235"/>
      <c r="I35" s="235"/>
      <c r="J35" s="249"/>
      <c r="K35" s="249"/>
      <c r="L35" s="249"/>
      <c r="M35" s="249"/>
      <c r="N35" s="249"/>
      <c r="O35" s="249"/>
      <c r="P35" s="249"/>
      <c r="Q35" s="249"/>
    </row>
    <row r="36" spans="1:17" ht="13.5">
      <c r="A36" s="233"/>
      <c r="B36" s="233"/>
      <c r="C36" s="233"/>
      <c r="D36" s="233"/>
      <c r="E36" s="312"/>
      <c r="F36" s="235"/>
      <c r="G36" s="235"/>
      <c r="H36" s="235"/>
      <c r="I36" s="235"/>
      <c r="J36" s="249"/>
      <c r="K36" s="249"/>
      <c r="L36" s="249"/>
      <c r="M36" s="249"/>
      <c r="N36" s="249"/>
      <c r="O36" s="249"/>
      <c r="P36" s="249"/>
      <c r="Q36" s="249"/>
    </row>
    <row r="37" spans="1:17" ht="13.5">
      <c r="A37" s="233"/>
      <c r="B37" s="233"/>
      <c r="C37" s="233"/>
      <c r="D37" s="233"/>
      <c r="E37" s="312"/>
      <c r="F37" s="235"/>
      <c r="G37" s="235"/>
      <c r="H37" s="235"/>
      <c r="I37" s="235"/>
      <c r="J37" s="249"/>
      <c r="K37" s="249"/>
      <c r="L37" s="249"/>
      <c r="M37" s="249"/>
      <c r="N37" s="249"/>
      <c r="O37" s="249"/>
      <c r="P37" s="249"/>
      <c r="Q37" s="249"/>
    </row>
    <row r="38" spans="1:17" ht="13.5">
      <c r="A38" s="233"/>
      <c r="B38" s="233"/>
      <c r="C38" s="233"/>
      <c r="D38" s="233"/>
      <c r="E38" s="312"/>
      <c r="F38" s="235"/>
      <c r="G38" s="235"/>
      <c r="H38" s="235"/>
      <c r="I38" s="235"/>
      <c r="J38" s="249"/>
      <c r="K38" s="249"/>
      <c r="L38" s="249"/>
      <c r="M38" s="249"/>
      <c r="N38" s="249"/>
      <c r="O38" s="249"/>
      <c r="P38" s="249"/>
      <c r="Q38" s="249"/>
    </row>
    <row r="39" spans="1:17" ht="13.5">
      <c r="A39" s="233"/>
      <c r="B39" s="233"/>
      <c r="C39" s="233"/>
      <c r="D39" s="233"/>
      <c r="E39" s="312"/>
      <c r="F39" s="235"/>
      <c r="G39" s="235"/>
      <c r="H39" s="235"/>
      <c r="I39" s="235"/>
      <c r="J39" s="249"/>
      <c r="K39" s="249"/>
      <c r="L39" s="249"/>
      <c r="M39" s="249"/>
      <c r="N39" s="249"/>
      <c r="O39" s="249"/>
      <c r="P39" s="249"/>
      <c r="Q39" s="249"/>
    </row>
    <row r="40" spans="1:17" ht="13.5">
      <c r="A40" s="233"/>
      <c r="B40" s="233"/>
      <c r="C40" s="233"/>
      <c r="D40" s="233"/>
      <c r="E40" s="312"/>
      <c r="F40" s="235"/>
      <c r="G40" s="235"/>
      <c r="H40" s="235"/>
      <c r="I40" s="235"/>
      <c r="J40" s="249"/>
      <c r="K40" s="249"/>
      <c r="L40" s="249"/>
      <c r="M40" s="249"/>
      <c r="N40" s="249"/>
      <c r="O40" s="249"/>
      <c r="P40" s="249"/>
      <c r="Q40" s="249"/>
    </row>
    <row r="41" spans="1:17" ht="13.5">
      <c r="A41" s="233"/>
      <c r="B41" s="233"/>
      <c r="C41" s="233"/>
      <c r="D41" s="233"/>
      <c r="E41" s="312"/>
      <c r="F41" s="235"/>
      <c r="G41" s="235"/>
      <c r="H41" s="235"/>
      <c r="I41" s="235"/>
      <c r="J41" s="249"/>
      <c r="K41" s="249"/>
      <c r="L41" s="249"/>
      <c r="M41" s="249"/>
      <c r="N41" s="249"/>
      <c r="O41" s="249"/>
      <c r="P41" s="249"/>
      <c r="Q41" s="249"/>
    </row>
    <row r="42" spans="1:17" ht="13.5">
      <c r="A42" s="233"/>
      <c r="B42" s="233"/>
      <c r="C42" s="233"/>
      <c r="D42" s="233"/>
      <c r="E42" s="312"/>
      <c r="F42" s="235"/>
      <c r="G42" s="235"/>
      <c r="H42" s="235"/>
      <c r="I42" s="235"/>
      <c r="J42" s="249"/>
      <c r="K42" s="249"/>
      <c r="L42" s="249"/>
      <c r="M42" s="249"/>
      <c r="N42" s="249"/>
      <c r="O42" s="249"/>
      <c r="P42" s="249"/>
      <c r="Q42" s="249"/>
    </row>
    <row r="43" spans="1:17" ht="13.5">
      <c r="A43" s="233"/>
      <c r="B43" s="233"/>
      <c r="C43" s="233"/>
      <c r="D43" s="233"/>
      <c r="E43" s="312"/>
      <c r="F43" s="235"/>
      <c r="G43" s="235"/>
      <c r="H43" s="235"/>
      <c r="I43" s="235"/>
      <c r="J43" s="249"/>
      <c r="K43" s="249"/>
      <c r="L43" s="249"/>
      <c r="M43" s="249"/>
      <c r="N43" s="249"/>
      <c r="O43" s="249"/>
      <c r="P43" s="249"/>
      <c r="Q43" s="249"/>
    </row>
    <row r="44" spans="1:17" ht="13.5">
      <c r="A44" s="233"/>
      <c r="B44" s="233"/>
      <c r="C44" s="233"/>
      <c r="D44" s="233"/>
      <c r="E44" s="312"/>
      <c r="F44" s="235"/>
      <c r="G44" s="235"/>
      <c r="H44" s="235"/>
      <c r="I44" s="235"/>
      <c r="J44" s="249"/>
      <c r="K44" s="249"/>
      <c r="L44" s="249"/>
      <c r="M44" s="249"/>
      <c r="N44" s="249"/>
      <c r="O44" s="249"/>
      <c r="P44" s="249"/>
      <c r="Q44" s="249"/>
    </row>
    <row r="45" spans="1:17" ht="13.5">
      <c r="A45" s="233"/>
      <c r="B45" s="233"/>
      <c r="C45" s="233"/>
      <c r="D45" s="233"/>
      <c r="E45" s="312"/>
      <c r="F45" s="235"/>
      <c r="G45" s="235"/>
      <c r="H45" s="235"/>
      <c r="I45" s="235"/>
      <c r="J45" s="249"/>
      <c r="K45" s="249"/>
      <c r="L45" s="249"/>
      <c r="M45" s="249"/>
      <c r="N45" s="249"/>
      <c r="O45" s="249"/>
      <c r="P45" s="249"/>
      <c r="Q45" s="249"/>
    </row>
    <row r="46" spans="1:17" ht="13.5">
      <c r="A46" s="233"/>
      <c r="B46" s="233"/>
      <c r="C46" s="233"/>
      <c r="D46" s="233"/>
      <c r="E46" s="312"/>
      <c r="F46" s="235"/>
      <c r="G46" s="235"/>
      <c r="H46" s="235"/>
      <c r="I46" s="235"/>
      <c r="J46" s="249"/>
      <c r="K46" s="249"/>
      <c r="L46" s="249"/>
      <c r="M46" s="249"/>
      <c r="N46" s="249"/>
      <c r="O46" s="249"/>
      <c r="P46" s="249"/>
      <c r="Q46" s="249"/>
    </row>
    <row r="47" spans="1:17" ht="13.5">
      <c r="A47" s="233"/>
      <c r="B47" s="233"/>
      <c r="C47" s="233"/>
      <c r="D47" s="233"/>
      <c r="E47" s="312"/>
      <c r="F47" s="235"/>
      <c r="G47" s="235"/>
      <c r="H47" s="235"/>
      <c r="I47" s="235"/>
      <c r="J47" s="249"/>
      <c r="K47" s="249"/>
      <c r="L47" s="249"/>
      <c r="M47" s="249"/>
      <c r="N47" s="249"/>
      <c r="O47" s="249"/>
      <c r="P47" s="249"/>
      <c r="Q47" s="249"/>
    </row>
    <row r="48" spans="1:17" ht="13.5">
      <c r="A48" s="233"/>
      <c r="B48" s="233"/>
      <c r="C48" s="233"/>
      <c r="D48" s="233"/>
      <c r="E48" s="312"/>
      <c r="F48" s="235"/>
      <c r="G48" s="235"/>
      <c r="H48" s="235"/>
      <c r="I48" s="235"/>
      <c r="J48" s="249"/>
      <c r="K48" s="249"/>
      <c r="L48" s="249"/>
      <c r="M48" s="249"/>
      <c r="N48" s="249"/>
      <c r="O48" s="249"/>
      <c r="P48" s="249"/>
      <c r="Q48" s="249"/>
    </row>
    <row r="49" spans="1:17" ht="13.5">
      <c r="A49" s="233"/>
      <c r="B49" s="233"/>
      <c r="C49" s="233"/>
      <c r="D49" s="233"/>
      <c r="E49" s="312"/>
      <c r="F49" s="235"/>
      <c r="G49" s="235"/>
      <c r="H49" s="235"/>
      <c r="I49" s="235"/>
      <c r="J49" s="249"/>
      <c r="K49" s="249"/>
      <c r="L49" s="249"/>
      <c r="M49" s="249"/>
      <c r="N49" s="249"/>
      <c r="O49" s="249"/>
      <c r="P49" s="249"/>
      <c r="Q49" s="249"/>
    </row>
    <row r="50" spans="1:17" ht="13.5">
      <c r="A50" s="233"/>
      <c r="B50" s="233"/>
      <c r="C50" s="233"/>
      <c r="D50" s="233"/>
      <c r="E50" s="312"/>
      <c r="F50" s="235"/>
      <c r="G50" s="235"/>
      <c r="H50" s="235"/>
      <c r="I50" s="235"/>
      <c r="J50" s="249"/>
      <c r="K50" s="249"/>
      <c r="L50" s="249"/>
      <c r="M50" s="249"/>
      <c r="N50" s="249"/>
      <c r="O50" s="249"/>
      <c r="P50" s="249"/>
      <c r="Q50" s="249"/>
    </row>
    <row r="51" spans="1:17" ht="13.5">
      <c r="A51" s="233"/>
      <c r="B51" s="233"/>
      <c r="C51" s="233"/>
      <c r="D51" s="233"/>
      <c r="E51" s="312"/>
      <c r="F51" s="235"/>
      <c r="G51" s="235"/>
      <c r="H51" s="235"/>
      <c r="I51" s="235"/>
      <c r="J51" s="249"/>
      <c r="K51" s="249"/>
      <c r="L51" s="249"/>
      <c r="M51" s="249"/>
      <c r="N51" s="249"/>
      <c r="O51" s="249"/>
      <c r="P51" s="249"/>
      <c r="Q51" s="249"/>
    </row>
    <row r="52" spans="1:17" ht="13.5">
      <c r="A52" s="233"/>
      <c r="B52" s="233"/>
      <c r="C52" s="233"/>
      <c r="D52" s="233"/>
      <c r="E52" s="312"/>
      <c r="F52" s="235"/>
      <c r="G52" s="235"/>
      <c r="H52" s="235"/>
      <c r="I52" s="235"/>
      <c r="J52" s="249"/>
      <c r="K52" s="249"/>
      <c r="L52" s="249"/>
      <c r="M52" s="249"/>
      <c r="N52" s="249"/>
      <c r="O52" s="249"/>
      <c r="P52" s="249"/>
      <c r="Q52" s="249"/>
    </row>
    <row r="53" spans="1:17" ht="13.5">
      <c r="A53" s="233"/>
      <c r="B53" s="233"/>
      <c r="C53" s="233"/>
      <c r="D53" s="233"/>
      <c r="E53" s="312"/>
      <c r="F53" s="235"/>
      <c r="G53" s="235"/>
      <c r="H53" s="235"/>
      <c r="I53" s="235"/>
      <c r="J53" s="249"/>
      <c r="K53" s="249"/>
      <c r="L53" s="249"/>
      <c r="M53" s="249"/>
      <c r="N53" s="249"/>
      <c r="O53" s="249"/>
      <c r="P53" s="249"/>
      <c r="Q53" s="249"/>
    </row>
    <row r="54" spans="1:17" ht="13.5">
      <c r="A54" s="233"/>
      <c r="B54" s="233"/>
      <c r="C54" s="233"/>
      <c r="D54" s="233"/>
      <c r="E54" s="312"/>
      <c r="F54" s="235"/>
      <c r="G54" s="235"/>
      <c r="H54" s="235"/>
      <c r="I54" s="235"/>
      <c r="J54" s="249"/>
      <c r="K54" s="249"/>
      <c r="L54" s="249"/>
      <c r="M54" s="249"/>
      <c r="N54" s="249"/>
      <c r="O54" s="249"/>
      <c r="P54" s="249"/>
      <c r="Q54" s="249"/>
    </row>
    <row r="55" spans="1:17" ht="13.5">
      <c r="A55" s="233"/>
      <c r="B55" s="233"/>
      <c r="C55" s="233"/>
      <c r="D55" s="233"/>
      <c r="E55" s="312"/>
      <c r="F55" s="235"/>
      <c r="G55" s="235"/>
      <c r="H55" s="235"/>
      <c r="I55" s="235"/>
      <c r="J55" s="249"/>
      <c r="K55" s="249"/>
      <c r="L55" s="249"/>
      <c r="M55" s="249"/>
      <c r="N55" s="249"/>
      <c r="O55" s="249"/>
      <c r="P55" s="249"/>
      <c r="Q55" s="249"/>
    </row>
    <row r="56" spans="1:17" ht="13.5">
      <c r="A56" s="233"/>
      <c r="B56" s="233"/>
      <c r="C56" s="233"/>
      <c r="D56" s="233"/>
      <c r="E56" s="312"/>
      <c r="F56" s="235"/>
      <c r="G56" s="235"/>
      <c r="H56" s="235"/>
      <c r="I56" s="235"/>
      <c r="J56" s="249"/>
      <c r="K56" s="249"/>
      <c r="L56" s="249"/>
      <c r="M56" s="249"/>
      <c r="N56" s="249"/>
      <c r="O56" s="249"/>
      <c r="P56" s="249"/>
      <c r="Q56" s="249"/>
    </row>
    <row r="57" spans="1:17" ht="13.5">
      <c r="A57" s="233"/>
      <c r="B57" s="233"/>
      <c r="C57" s="233"/>
      <c r="D57" s="233"/>
      <c r="E57" s="312"/>
      <c r="F57" s="235"/>
      <c r="G57" s="235"/>
      <c r="H57" s="235"/>
      <c r="I57" s="235"/>
      <c r="J57" s="249"/>
      <c r="K57" s="249"/>
      <c r="L57" s="249"/>
      <c r="M57" s="249"/>
      <c r="N57" s="249"/>
      <c r="O57" s="249"/>
      <c r="P57" s="249"/>
      <c r="Q57" s="249"/>
    </row>
    <row r="58" spans="1:17" ht="13.5">
      <c r="A58" s="233"/>
      <c r="B58" s="233"/>
      <c r="C58" s="233"/>
      <c r="D58" s="233"/>
      <c r="E58" s="312"/>
      <c r="F58" s="235"/>
      <c r="G58" s="235"/>
      <c r="H58" s="235"/>
      <c r="I58" s="235"/>
      <c r="J58" s="249"/>
      <c r="K58" s="249"/>
      <c r="L58" s="249"/>
      <c r="M58" s="249"/>
      <c r="N58" s="249"/>
      <c r="O58" s="249"/>
      <c r="P58" s="249"/>
      <c r="Q58" s="249"/>
    </row>
    <row r="59" spans="1:17" ht="13.5">
      <c r="A59" s="233"/>
      <c r="B59" s="233"/>
      <c r="C59" s="233"/>
      <c r="D59" s="233"/>
      <c r="E59" s="312"/>
      <c r="F59" s="235"/>
      <c r="G59" s="235"/>
      <c r="H59" s="235"/>
      <c r="I59" s="235"/>
      <c r="J59" s="249"/>
      <c r="K59" s="249"/>
      <c r="L59" s="249"/>
      <c r="M59" s="249"/>
      <c r="N59" s="249"/>
      <c r="O59" s="249"/>
      <c r="P59" s="249"/>
      <c r="Q59" s="249"/>
    </row>
    <row r="60" spans="1:17" ht="13.5">
      <c r="A60" s="233"/>
      <c r="B60" s="233"/>
      <c r="C60" s="233"/>
      <c r="D60" s="233"/>
      <c r="E60" s="312"/>
      <c r="F60" s="235"/>
      <c r="G60" s="235"/>
      <c r="H60" s="235"/>
      <c r="I60" s="235"/>
      <c r="J60" s="249"/>
      <c r="K60" s="249"/>
      <c r="L60" s="249"/>
      <c r="M60" s="249"/>
      <c r="N60" s="249"/>
      <c r="O60" s="249"/>
      <c r="P60" s="249"/>
      <c r="Q60" s="249"/>
    </row>
    <row r="61" spans="1:17" ht="13.5">
      <c r="A61" s="233"/>
      <c r="B61" s="233"/>
      <c r="C61" s="233"/>
      <c r="D61" s="233"/>
      <c r="E61" s="312"/>
      <c r="F61" s="235"/>
      <c r="G61" s="235"/>
      <c r="H61" s="235"/>
      <c r="I61" s="235"/>
      <c r="J61" s="249"/>
      <c r="K61" s="249"/>
      <c r="L61" s="249"/>
      <c r="M61" s="249"/>
      <c r="N61" s="249"/>
      <c r="O61" s="249"/>
      <c r="P61" s="249"/>
      <c r="Q61" s="249"/>
    </row>
    <row r="62" spans="1:17" ht="13.5">
      <c r="A62" s="233"/>
      <c r="B62" s="233"/>
      <c r="C62" s="233"/>
      <c r="D62" s="233"/>
      <c r="E62" s="312"/>
      <c r="F62" s="235"/>
      <c r="G62" s="235"/>
      <c r="H62" s="235"/>
      <c r="I62" s="235"/>
      <c r="J62" s="249"/>
      <c r="K62" s="249"/>
      <c r="L62" s="249"/>
      <c r="M62" s="249"/>
      <c r="N62" s="249"/>
      <c r="O62" s="249"/>
      <c r="P62" s="249"/>
      <c r="Q62" s="249"/>
    </row>
    <row r="63" spans="1:17" ht="13.5">
      <c r="A63" s="233"/>
      <c r="B63" s="233"/>
      <c r="C63" s="233"/>
      <c r="D63" s="233"/>
      <c r="E63" s="312"/>
      <c r="F63" s="235"/>
      <c r="G63" s="235"/>
      <c r="H63" s="235"/>
      <c r="I63" s="235"/>
      <c r="J63" s="249"/>
      <c r="K63" s="249"/>
      <c r="L63" s="249"/>
      <c r="M63" s="249"/>
      <c r="N63" s="249"/>
      <c r="O63" s="249"/>
      <c r="P63" s="249"/>
      <c r="Q63" s="249"/>
    </row>
    <row r="64" spans="1:17" ht="13.5">
      <c r="A64" s="233"/>
      <c r="B64" s="233"/>
      <c r="C64" s="233"/>
      <c r="D64" s="233"/>
      <c r="E64" s="312"/>
      <c r="F64" s="235"/>
      <c r="G64" s="235"/>
      <c r="H64" s="235"/>
      <c r="I64" s="235"/>
      <c r="J64" s="249"/>
      <c r="K64" s="249"/>
      <c r="L64" s="249"/>
      <c r="M64" s="249"/>
      <c r="N64" s="249"/>
      <c r="O64" s="249"/>
      <c r="P64" s="249"/>
      <c r="Q64" s="249"/>
    </row>
    <row r="65" spans="1:17" ht="13.5">
      <c r="A65" s="233"/>
      <c r="B65" s="233"/>
      <c r="C65" s="233"/>
      <c r="D65" s="233"/>
      <c r="E65" s="312"/>
      <c r="F65" s="235"/>
      <c r="G65" s="235"/>
      <c r="H65" s="235"/>
      <c r="I65" s="235"/>
      <c r="J65" s="249"/>
      <c r="K65" s="249"/>
      <c r="L65" s="249"/>
      <c r="M65" s="249"/>
      <c r="N65" s="249"/>
      <c r="O65" s="249"/>
      <c r="P65" s="249"/>
      <c r="Q65" s="249"/>
    </row>
    <row r="66" spans="1:17" ht="13.5">
      <c r="A66" s="233"/>
      <c r="B66" s="233"/>
      <c r="C66" s="233"/>
      <c r="D66" s="233"/>
      <c r="E66" s="312"/>
      <c r="F66" s="235"/>
      <c r="G66" s="235"/>
      <c r="H66" s="235"/>
      <c r="I66" s="235"/>
      <c r="J66" s="249"/>
      <c r="K66" s="249"/>
      <c r="L66" s="249"/>
      <c r="M66" s="249"/>
      <c r="N66" s="249"/>
      <c r="O66" s="249"/>
      <c r="P66" s="249"/>
      <c r="Q66" s="249"/>
    </row>
    <row r="67" spans="1:17" ht="13.5">
      <c r="A67" s="233"/>
      <c r="B67" s="233"/>
      <c r="C67" s="233"/>
      <c r="D67" s="233"/>
      <c r="E67" s="312"/>
      <c r="F67" s="235"/>
      <c r="G67" s="235"/>
      <c r="H67" s="235"/>
      <c r="I67" s="235"/>
      <c r="J67" s="249"/>
      <c r="K67" s="249"/>
      <c r="L67" s="249"/>
      <c r="M67" s="249"/>
      <c r="N67" s="249"/>
      <c r="O67" s="249"/>
      <c r="P67" s="249"/>
      <c r="Q67" s="249"/>
    </row>
    <row r="68" spans="1:17" ht="13.5">
      <c r="A68" s="233"/>
      <c r="B68" s="233"/>
      <c r="C68" s="233"/>
      <c r="D68" s="233"/>
      <c r="E68" s="312"/>
      <c r="F68" s="235"/>
      <c r="G68" s="235"/>
      <c r="H68" s="235"/>
      <c r="I68" s="235"/>
      <c r="J68" s="249"/>
      <c r="K68" s="249"/>
      <c r="L68" s="249"/>
      <c r="M68" s="249"/>
      <c r="N68" s="249"/>
      <c r="O68" s="249"/>
      <c r="P68" s="249"/>
      <c r="Q68" s="249"/>
    </row>
    <row r="69" spans="1:17" ht="13.5">
      <c r="A69" s="233"/>
      <c r="B69" s="233"/>
      <c r="C69" s="233"/>
      <c r="D69" s="233"/>
      <c r="E69" s="312"/>
      <c r="F69" s="235"/>
      <c r="G69" s="235"/>
      <c r="H69" s="235"/>
      <c r="I69" s="235"/>
      <c r="J69" s="249"/>
      <c r="K69" s="249"/>
      <c r="L69" s="249"/>
      <c r="M69" s="249"/>
      <c r="N69" s="249"/>
      <c r="O69" s="249"/>
      <c r="P69" s="249"/>
      <c r="Q69" s="249"/>
    </row>
    <row r="70" spans="1:17" ht="13.5">
      <c r="A70" s="233"/>
      <c r="B70" s="233"/>
      <c r="C70" s="233"/>
      <c r="D70" s="233"/>
      <c r="E70" s="312"/>
      <c r="F70" s="235"/>
      <c r="G70" s="235"/>
      <c r="H70" s="235"/>
      <c r="I70" s="235"/>
      <c r="J70" s="249"/>
      <c r="K70" s="249"/>
      <c r="L70" s="249"/>
      <c r="M70" s="249"/>
      <c r="N70" s="249"/>
      <c r="O70" s="249"/>
      <c r="P70" s="249"/>
      <c r="Q70" s="249"/>
    </row>
    <row r="71" spans="1:17" ht="13.5">
      <c r="A71" s="233"/>
      <c r="B71" s="233"/>
      <c r="C71" s="233"/>
      <c r="D71" s="233"/>
      <c r="E71" s="312"/>
      <c r="F71" s="235"/>
      <c r="G71" s="235"/>
      <c r="H71" s="235"/>
      <c r="I71" s="235"/>
      <c r="J71" s="249"/>
      <c r="K71" s="249"/>
      <c r="L71" s="249"/>
      <c r="M71" s="249"/>
      <c r="N71" s="249"/>
      <c r="O71" s="249"/>
      <c r="P71" s="249"/>
      <c r="Q71" s="249"/>
    </row>
    <row r="72" spans="1:17" ht="13.5">
      <c r="A72" s="233"/>
      <c r="B72" s="233"/>
      <c r="C72" s="233"/>
      <c r="D72" s="233"/>
      <c r="E72" s="312"/>
      <c r="F72" s="235"/>
      <c r="G72" s="235"/>
      <c r="H72" s="235"/>
      <c r="I72" s="235"/>
      <c r="J72" s="249"/>
      <c r="K72" s="249"/>
      <c r="L72" s="249"/>
      <c r="M72" s="249"/>
      <c r="N72" s="249"/>
      <c r="O72" s="249"/>
      <c r="P72" s="249"/>
      <c r="Q72" s="249"/>
    </row>
    <row r="73" spans="1:17" ht="13.5">
      <c r="A73" s="233"/>
      <c r="B73" s="233"/>
      <c r="C73" s="233"/>
      <c r="D73" s="233"/>
      <c r="E73" s="312"/>
      <c r="F73" s="235"/>
      <c r="G73" s="235"/>
      <c r="H73" s="235"/>
      <c r="I73" s="235"/>
      <c r="J73" s="249"/>
      <c r="K73" s="249"/>
      <c r="L73" s="249"/>
      <c r="M73" s="249"/>
      <c r="N73" s="249"/>
      <c r="O73" s="249"/>
      <c r="P73" s="249"/>
      <c r="Q73" s="249"/>
    </row>
    <row r="74" spans="1:17" ht="13.5">
      <c r="A74" s="233"/>
      <c r="B74" s="233"/>
      <c r="C74" s="233"/>
      <c r="D74" s="233"/>
      <c r="E74" s="312"/>
      <c r="F74" s="235"/>
      <c r="G74" s="235"/>
      <c r="H74" s="235"/>
      <c r="I74" s="235"/>
      <c r="J74" s="249"/>
      <c r="K74" s="249"/>
      <c r="L74" s="249"/>
      <c r="M74" s="249"/>
      <c r="N74" s="249"/>
      <c r="O74" s="249"/>
      <c r="P74" s="249"/>
      <c r="Q74" s="249"/>
    </row>
    <row r="75" spans="1:17" ht="13.5">
      <c r="A75" s="233"/>
      <c r="B75" s="233"/>
      <c r="C75" s="233"/>
      <c r="D75" s="233"/>
      <c r="E75" s="312"/>
      <c r="F75" s="235"/>
      <c r="G75" s="235"/>
      <c r="H75" s="235"/>
      <c r="I75" s="235"/>
      <c r="J75" s="249"/>
      <c r="K75" s="249"/>
      <c r="L75" s="249"/>
      <c r="M75" s="249"/>
      <c r="N75" s="249"/>
      <c r="O75" s="249"/>
      <c r="P75" s="249"/>
      <c r="Q75" s="249"/>
    </row>
    <row r="76" spans="1:17" ht="13.5">
      <c r="A76" s="233"/>
      <c r="B76" s="233"/>
      <c r="C76" s="233"/>
      <c r="D76" s="233"/>
      <c r="E76" s="312"/>
      <c r="F76" s="235"/>
      <c r="G76" s="235"/>
      <c r="H76" s="235"/>
      <c r="I76" s="235"/>
      <c r="J76" s="249"/>
      <c r="K76" s="249"/>
      <c r="L76" s="249"/>
      <c r="M76" s="249"/>
      <c r="N76" s="249"/>
      <c r="O76" s="249"/>
      <c r="P76" s="249"/>
      <c r="Q76" s="249"/>
    </row>
    <row r="77" spans="1:17" ht="13.5">
      <c r="A77" s="233"/>
      <c r="B77" s="233"/>
      <c r="C77" s="233"/>
      <c r="D77" s="233"/>
      <c r="E77" s="312"/>
      <c r="F77" s="235"/>
      <c r="G77" s="235"/>
      <c r="H77" s="235"/>
      <c r="I77" s="235"/>
      <c r="J77" s="249"/>
      <c r="K77" s="249"/>
      <c r="L77" s="249"/>
      <c r="M77" s="249"/>
      <c r="N77" s="249"/>
      <c r="O77" s="249"/>
      <c r="P77" s="249"/>
      <c r="Q77" s="249"/>
    </row>
    <row r="78" spans="1:17" ht="13.5">
      <c r="A78" s="233"/>
      <c r="B78" s="233"/>
      <c r="C78" s="233"/>
      <c r="D78" s="233"/>
      <c r="E78" s="312"/>
      <c r="F78" s="235"/>
      <c r="G78" s="235"/>
      <c r="H78" s="235"/>
      <c r="I78" s="235"/>
      <c r="J78" s="249"/>
      <c r="K78" s="249"/>
      <c r="L78" s="249"/>
      <c r="M78" s="249"/>
      <c r="N78" s="249"/>
      <c r="O78" s="249"/>
      <c r="P78" s="249"/>
      <c r="Q78" s="249"/>
    </row>
    <row r="79" spans="1:17" ht="13.5">
      <c r="A79" s="233"/>
      <c r="B79" s="233"/>
      <c r="C79" s="233"/>
      <c r="D79" s="233"/>
      <c r="E79" s="312"/>
      <c r="F79" s="235"/>
      <c r="G79" s="235"/>
      <c r="H79" s="235"/>
      <c r="I79" s="235"/>
      <c r="J79" s="249"/>
      <c r="K79" s="249"/>
      <c r="L79" s="249"/>
      <c r="M79" s="249"/>
      <c r="N79" s="249"/>
      <c r="O79" s="249"/>
      <c r="P79" s="249"/>
      <c r="Q79" s="249"/>
    </row>
    <row r="80" spans="1:17" ht="13.5">
      <c r="A80" s="233"/>
      <c r="B80" s="233"/>
      <c r="C80" s="233"/>
      <c r="D80" s="233"/>
      <c r="E80" s="312"/>
      <c r="F80" s="235"/>
      <c r="G80" s="235"/>
      <c r="H80" s="235"/>
      <c r="I80" s="235"/>
      <c r="J80" s="249"/>
      <c r="K80" s="249"/>
      <c r="L80" s="249"/>
      <c r="M80" s="249"/>
      <c r="N80" s="249"/>
      <c r="O80" s="249"/>
      <c r="P80" s="249"/>
      <c r="Q80" s="249"/>
    </row>
    <row r="81" spans="1:17" ht="13.5">
      <c r="A81" s="233"/>
      <c r="B81" s="233"/>
      <c r="C81" s="233"/>
      <c r="D81" s="233"/>
      <c r="E81" s="312"/>
      <c r="F81" s="235"/>
      <c r="G81" s="235"/>
      <c r="H81" s="235"/>
      <c r="I81" s="235"/>
      <c r="J81" s="249"/>
      <c r="K81" s="249"/>
      <c r="L81" s="249"/>
      <c r="M81" s="249"/>
      <c r="N81" s="249"/>
      <c r="O81" s="249"/>
      <c r="P81" s="249"/>
      <c r="Q81" s="249"/>
    </row>
    <row r="82" spans="1:17" ht="13.5">
      <c r="A82" s="233"/>
      <c r="B82" s="233"/>
      <c r="C82" s="233"/>
      <c r="D82" s="233"/>
      <c r="E82" s="312"/>
      <c r="F82" s="235"/>
      <c r="G82" s="235"/>
      <c r="H82" s="235"/>
      <c r="I82" s="235"/>
      <c r="J82" s="249"/>
      <c r="K82" s="249"/>
      <c r="L82" s="249"/>
      <c r="M82" s="249"/>
      <c r="N82" s="249"/>
      <c r="O82" s="249"/>
      <c r="P82" s="249"/>
      <c r="Q82" s="249"/>
    </row>
    <row r="83" spans="1:17" ht="13.5">
      <c r="A83" s="233"/>
      <c r="B83" s="233"/>
      <c r="C83" s="233"/>
      <c r="D83" s="233"/>
      <c r="E83" s="312"/>
      <c r="F83" s="235"/>
      <c r="G83" s="235"/>
      <c r="H83" s="235"/>
      <c r="I83" s="235"/>
      <c r="J83" s="249"/>
      <c r="K83" s="249"/>
      <c r="L83" s="249"/>
      <c r="M83" s="249"/>
      <c r="N83" s="249"/>
      <c r="O83" s="249"/>
      <c r="P83" s="249"/>
      <c r="Q83" s="249"/>
    </row>
    <row r="84" spans="1:17" ht="13.5">
      <c r="A84" s="233"/>
      <c r="B84" s="233"/>
      <c r="C84" s="233"/>
      <c r="D84" s="233"/>
      <c r="E84" s="312"/>
      <c r="F84" s="235"/>
      <c r="G84" s="235"/>
      <c r="H84" s="235"/>
      <c r="I84" s="235"/>
      <c r="J84" s="249"/>
      <c r="K84" s="249"/>
      <c r="L84" s="249"/>
      <c r="M84" s="249"/>
      <c r="N84" s="249"/>
      <c r="O84" s="249"/>
      <c r="P84" s="249"/>
      <c r="Q84" s="249"/>
    </row>
    <row r="85" spans="1:17" ht="13.5">
      <c r="A85" s="233"/>
      <c r="B85" s="233"/>
      <c r="C85" s="233"/>
      <c r="D85" s="233"/>
      <c r="E85" s="312"/>
      <c r="F85" s="235"/>
      <c r="G85" s="235"/>
      <c r="H85" s="235"/>
      <c r="I85" s="235"/>
      <c r="J85" s="249"/>
      <c r="K85" s="249"/>
      <c r="L85" s="249"/>
      <c r="M85" s="249"/>
      <c r="N85" s="249"/>
      <c r="O85" s="249"/>
      <c r="P85" s="249"/>
      <c r="Q85" s="249"/>
    </row>
    <row r="86" spans="1:17" ht="13.5">
      <c r="A86" s="233"/>
      <c r="B86" s="233"/>
      <c r="C86" s="233"/>
      <c r="D86" s="233"/>
      <c r="E86" s="312"/>
      <c r="F86" s="235"/>
      <c r="G86" s="235"/>
      <c r="H86" s="235"/>
      <c r="I86" s="235"/>
      <c r="J86" s="249"/>
      <c r="K86" s="249"/>
      <c r="L86" s="249"/>
      <c r="M86" s="249"/>
      <c r="N86" s="249"/>
      <c r="O86" s="249"/>
      <c r="P86" s="249"/>
      <c r="Q86" s="249"/>
    </row>
    <row r="87" spans="1:17" ht="13.5">
      <c r="A87" s="233"/>
      <c r="B87" s="233"/>
      <c r="C87" s="233"/>
      <c r="D87" s="233"/>
      <c r="E87" s="312"/>
      <c r="F87" s="235"/>
      <c r="G87" s="235"/>
      <c r="H87" s="235"/>
      <c r="I87" s="235"/>
      <c r="J87" s="249"/>
      <c r="K87" s="249"/>
      <c r="L87" s="249"/>
      <c r="M87" s="249"/>
      <c r="N87" s="249"/>
      <c r="O87" s="249"/>
      <c r="P87" s="249"/>
      <c r="Q87" s="249"/>
    </row>
    <row r="88" spans="1:17" ht="13.5">
      <c r="A88" s="233"/>
      <c r="B88" s="233"/>
      <c r="C88" s="233"/>
      <c r="D88" s="233"/>
      <c r="E88" s="312"/>
      <c r="F88" s="235"/>
      <c r="G88" s="235"/>
      <c r="H88" s="235"/>
      <c r="I88" s="235"/>
      <c r="J88" s="249"/>
      <c r="K88" s="249"/>
      <c r="L88" s="249"/>
      <c r="M88" s="249"/>
      <c r="N88" s="249"/>
      <c r="O88" s="249"/>
      <c r="P88" s="249"/>
      <c r="Q88" s="249"/>
    </row>
    <row r="89" spans="1:17" ht="13.5">
      <c r="A89" s="233"/>
      <c r="B89" s="233"/>
      <c r="C89" s="233"/>
      <c r="D89" s="233"/>
      <c r="E89" s="312"/>
      <c r="F89" s="235"/>
      <c r="G89" s="235"/>
      <c r="H89" s="235"/>
      <c r="I89" s="235"/>
      <c r="J89" s="249"/>
      <c r="K89" s="249"/>
      <c r="L89" s="249"/>
      <c r="M89" s="249"/>
      <c r="N89" s="249"/>
      <c r="O89" s="249"/>
      <c r="P89" s="249"/>
      <c r="Q89" s="249"/>
    </row>
    <row r="90" spans="1:17" ht="13.5">
      <c r="A90" s="233"/>
      <c r="B90" s="233"/>
      <c r="C90" s="233"/>
      <c r="D90" s="233"/>
      <c r="E90" s="312"/>
      <c r="F90" s="235"/>
      <c r="G90" s="235"/>
      <c r="H90" s="235"/>
      <c r="I90" s="235"/>
      <c r="J90" s="249"/>
      <c r="K90" s="249"/>
      <c r="L90" s="249"/>
      <c r="M90" s="249"/>
      <c r="N90" s="249"/>
      <c r="O90" s="249"/>
      <c r="P90" s="249"/>
      <c r="Q90" s="249"/>
    </row>
    <row r="91" spans="1:17" ht="13.5">
      <c r="A91" s="233"/>
      <c r="B91" s="233"/>
      <c r="C91" s="233"/>
      <c r="D91" s="233"/>
      <c r="E91" s="312"/>
      <c r="F91" s="235"/>
      <c r="G91" s="235"/>
      <c r="H91" s="235"/>
      <c r="I91" s="235"/>
      <c r="J91" s="249"/>
      <c r="K91" s="249"/>
      <c r="L91" s="249"/>
      <c r="M91" s="249"/>
      <c r="N91" s="249"/>
      <c r="O91" s="249"/>
      <c r="P91" s="249"/>
      <c r="Q91" s="249"/>
    </row>
    <row r="92" spans="1:17" ht="13.5">
      <c r="A92" s="233"/>
      <c r="B92" s="233"/>
      <c r="C92" s="233"/>
      <c r="D92" s="233"/>
      <c r="E92" s="312"/>
      <c r="F92" s="235"/>
      <c r="G92" s="235"/>
      <c r="H92" s="235"/>
      <c r="I92" s="235"/>
      <c r="J92" s="249"/>
      <c r="K92" s="249"/>
      <c r="L92" s="249"/>
      <c r="M92" s="249"/>
      <c r="N92" s="249"/>
      <c r="O92" s="249"/>
      <c r="P92" s="249"/>
      <c r="Q92" s="249"/>
    </row>
    <row r="93" spans="1:17" ht="13.5">
      <c r="A93" s="233"/>
      <c r="B93" s="233"/>
      <c r="C93" s="233"/>
      <c r="D93" s="233"/>
      <c r="E93" s="312"/>
      <c r="F93" s="235"/>
      <c r="G93" s="235"/>
      <c r="H93" s="235"/>
      <c r="I93" s="235"/>
      <c r="J93" s="249"/>
      <c r="K93" s="249"/>
      <c r="L93" s="249"/>
      <c r="M93" s="249"/>
      <c r="N93" s="249"/>
      <c r="O93" s="249"/>
      <c r="P93" s="249"/>
      <c r="Q93" s="249"/>
    </row>
    <row r="94" spans="1:17" ht="13.5">
      <c r="A94" s="233"/>
      <c r="B94" s="233"/>
      <c r="C94" s="233"/>
      <c r="D94" s="233"/>
      <c r="E94" s="312"/>
      <c r="F94" s="235"/>
      <c r="G94" s="235"/>
      <c r="H94" s="235"/>
      <c r="I94" s="235"/>
      <c r="J94" s="249"/>
      <c r="K94" s="249"/>
      <c r="L94" s="249"/>
      <c r="M94" s="249"/>
      <c r="N94" s="249"/>
      <c r="O94" s="249"/>
      <c r="P94" s="249"/>
      <c r="Q94" s="249"/>
    </row>
    <row r="95" spans="1:17" ht="13.5">
      <c r="A95" s="233"/>
      <c r="B95" s="233"/>
      <c r="C95" s="233"/>
      <c r="D95" s="233"/>
      <c r="E95" s="312"/>
      <c r="F95" s="235"/>
      <c r="G95" s="235"/>
      <c r="H95" s="235"/>
      <c r="I95" s="235"/>
      <c r="J95" s="249"/>
      <c r="K95" s="249"/>
      <c r="L95" s="249"/>
      <c r="M95" s="249"/>
      <c r="N95" s="249"/>
      <c r="O95" s="249"/>
      <c r="P95" s="249"/>
      <c r="Q95" s="249"/>
    </row>
    <row r="96" spans="1:17" ht="13.5">
      <c r="A96" s="233"/>
      <c r="B96" s="233"/>
      <c r="C96" s="233"/>
      <c r="D96" s="233"/>
      <c r="E96" s="312"/>
      <c r="F96" s="235"/>
      <c r="G96" s="235"/>
      <c r="H96" s="235"/>
      <c r="I96" s="235"/>
      <c r="J96" s="249"/>
      <c r="K96" s="249"/>
      <c r="L96" s="249"/>
      <c r="M96" s="249"/>
      <c r="N96" s="249"/>
      <c r="O96" s="249"/>
      <c r="P96" s="249"/>
      <c r="Q96" s="249"/>
    </row>
    <row r="97" spans="1:17" ht="13.5">
      <c r="A97" s="233"/>
      <c r="B97" s="233"/>
      <c r="C97" s="233"/>
      <c r="D97" s="233"/>
      <c r="E97" s="312"/>
      <c r="F97" s="235"/>
      <c r="G97" s="235"/>
      <c r="H97" s="235"/>
      <c r="I97" s="235"/>
      <c r="J97" s="249"/>
      <c r="K97" s="249"/>
      <c r="L97" s="249"/>
      <c r="M97" s="249"/>
      <c r="N97" s="249"/>
      <c r="O97" s="249"/>
      <c r="P97" s="249"/>
      <c r="Q97" s="249"/>
    </row>
    <row r="98" spans="1:17" ht="13.5">
      <c r="A98" s="233"/>
      <c r="B98" s="233"/>
      <c r="C98" s="233"/>
      <c r="D98" s="233"/>
      <c r="E98" s="312"/>
      <c r="F98" s="235"/>
      <c r="G98" s="235"/>
      <c r="H98" s="235"/>
      <c r="I98" s="235"/>
      <c r="J98" s="249"/>
      <c r="K98" s="249"/>
      <c r="L98" s="249"/>
      <c r="M98" s="249"/>
      <c r="N98" s="249"/>
      <c r="O98" s="249"/>
      <c r="P98" s="249"/>
      <c r="Q98" s="249"/>
    </row>
    <row r="99" spans="1:17" ht="13.5">
      <c r="A99" s="233"/>
      <c r="B99" s="233"/>
      <c r="C99" s="233"/>
      <c r="D99" s="233"/>
      <c r="E99" s="312"/>
      <c r="F99" s="235"/>
      <c r="G99" s="235"/>
      <c r="H99" s="235"/>
      <c r="I99" s="235"/>
      <c r="J99" s="249"/>
      <c r="K99" s="249"/>
      <c r="L99" s="249"/>
      <c r="M99" s="249"/>
      <c r="N99" s="249"/>
      <c r="O99" s="249"/>
      <c r="P99" s="249"/>
      <c r="Q99" s="249"/>
    </row>
    <row r="100" spans="1:17" ht="13.5">
      <c r="A100" s="233"/>
      <c r="B100" s="233"/>
      <c r="C100" s="233"/>
      <c r="D100" s="233"/>
      <c r="E100" s="312"/>
      <c r="F100" s="235"/>
      <c r="G100" s="235"/>
      <c r="H100" s="235"/>
      <c r="I100" s="235"/>
      <c r="J100" s="249"/>
      <c r="K100" s="249"/>
      <c r="L100" s="249"/>
      <c r="M100" s="249"/>
      <c r="N100" s="249"/>
      <c r="O100" s="249"/>
      <c r="P100" s="249"/>
      <c r="Q100" s="249"/>
    </row>
    <row r="101" spans="1:17" ht="13.5">
      <c r="A101" s="233"/>
      <c r="B101" s="233"/>
      <c r="C101" s="233"/>
      <c r="D101" s="233"/>
      <c r="E101" s="312"/>
      <c r="F101" s="235"/>
      <c r="G101" s="235"/>
      <c r="H101" s="235"/>
      <c r="I101" s="235"/>
      <c r="J101" s="249"/>
      <c r="K101" s="249"/>
      <c r="L101" s="249"/>
      <c r="M101" s="249"/>
      <c r="N101" s="249"/>
      <c r="O101" s="249"/>
      <c r="P101" s="249"/>
      <c r="Q101" s="249"/>
    </row>
    <row r="102" spans="1:17" ht="13.5">
      <c r="A102" s="233"/>
      <c r="B102" s="233"/>
      <c r="C102" s="233"/>
      <c r="D102" s="233"/>
      <c r="E102" s="312"/>
      <c r="F102" s="235"/>
      <c r="G102" s="235"/>
      <c r="H102" s="235"/>
      <c r="I102" s="235"/>
      <c r="J102" s="249"/>
      <c r="K102" s="249"/>
      <c r="L102" s="249"/>
      <c r="M102" s="249"/>
      <c r="N102" s="249"/>
      <c r="O102" s="249"/>
      <c r="P102" s="249"/>
      <c r="Q102" s="249"/>
    </row>
    <row r="103" spans="1:17" ht="13.5">
      <c r="A103" s="233"/>
      <c r="B103" s="233"/>
      <c r="C103" s="233"/>
      <c r="D103" s="233"/>
      <c r="E103" s="312"/>
      <c r="F103" s="235"/>
      <c r="G103" s="235"/>
      <c r="H103" s="235"/>
      <c r="I103" s="235"/>
      <c r="J103" s="249"/>
      <c r="K103" s="249"/>
      <c r="L103" s="249"/>
      <c r="M103" s="249"/>
      <c r="N103" s="249"/>
      <c r="O103" s="249"/>
      <c r="P103" s="249"/>
      <c r="Q103" s="249"/>
    </row>
    <row r="104" spans="1:17" ht="13.5">
      <c r="A104" s="233"/>
      <c r="B104" s="233"/>
      <c r="C104" s="233"/>
      <c r="D104" s="233"/>
      <c r="E104" s="312"/>
      <c r="F104" s="235"/>
      <c r="G104" s="235"/>
      <c r="H104" s="235"/>
      <c r="I104" s="235"/>
      <c r="J104" s="249"/>
      <c r="K104" s="249"/>
      <c r="L104" s="249"/>
      <c r="M104" s="249"/>
      <c r="N104" s="249"/>
      <c r="O104" s="249"/>
      <c r="P104" s="249"/>
      <c r="Q104" s="249"/>
    </row>
    <row r="105" spans="1:17" ht="13.5">
      <c r="A105" s="233"/>
      <c r="B105" s="233"/>
      <c r="C105" s="233"/>
      <c r="D105" s="233"/>
      <c r="E105" s="312"/>
      <c r="F105" s="235"/>
      <c r="G105" s="235"/>
      <c r="H105" s="235"/>
      <c r="I105" s="235"/>
      <c r="J105" s="249"/>
      <c r="K105" s="249"/>
      <c r="L105" s="249"/>
      <c r="M105" s="249"/>
      <c r="N105" s="249"/>
      <c r="O105" s="249"/>
      <c r="P105" s="249"/>
      <c r="Q105" s="249"/>
    </row>
    <row r="106" spans="1:17" ht="13.5">
      <c r="A106" s="233"/>
      <c r="B106" s="233"/>
      <c r="C106" s="233"/>
      <c r="D106" s="233"/>
      <c r="E106" s="312"/>
      <c r="F106" s="235"/>
      <c r="G106" s="235"/>
      <c r="H106" s="235"/>
      <c r="I106" s="235"/>
      <c r="J106" s="249"/>
      <c r="K106" s="249"/>
      <c r="L106" s="249"/>
      <c r="M106" s="249"/>
      <c r="N106" s="249"/>
      <c r="O106" s="249"/>
      <c r="P106" s="249"/>
      <c r="Q106" s="249"/>
    </row>
    <row r="107" spans="1:17" ht="13.5">
      <c r="A107" s="233"/>
      <c r="B107" s="233"/>
      <c r="C107" s="233"/>
      <c r="D107" s="233"/>
      <c r="E107" s="312"/>
      <c r="F107" s="235"/>
      <c r="G107" s="235"/>
      <c r="H107" s="235"/>
      <c r="I107" s="235"/>
      <c r="J107" s="249"/>
      <c r="K107" s="249"/>
      <c r="L107" s="249"/>
      <c r="M107" s="249"/>
      <c r="N107" s="249"/>
      <c r="O107" s="249"/>
      <c r="P107" s="249"/>
      <c r="Q107" s="249"/>
    </row>
    <row r="108" spans="1:17" ht="13.5">
      <c r="A108" s="233"/>
      <c r="B108" s="233"/>
      <c r="C108" s="233"/>
      <c r="D108" s="233"/>
      <c r="E108" s="312"/>
      <c r="F108" s="235"/>
      <c r="G108" s="235"/>
      <c r="H108" s="235"/>
      <c r="I108" s="235"/>
      <c r="J108" s="249"/>
      <c r="K108" s="249"/>
      <c r="L108" s="249"/>
      <c r="M108" s="249"/>
      <c r="N108" s="249"/>
      <c r="O108" s="249"/>
      <c r="P108" s="249"/>
      <c r="Q108" s="249"/>
    </row>
    <row r="109" spans="1:17" ht="13.5">
      <c r="A109" s="233"/>
      <c r="B109" s="233"/>
      <c r="C109" s="233"/>
      <c r="D109" s="233"/>
      <c r="E109" s="312"/>
      <c r="F109" s="235"/>
      <c r="G109" s="235"/>
      <c r="H109" s="235"/>
      <c r="I109" s="235"/>
      <c r="J109" s="249"/>
      <c r="K109" s="249"/>
      <c r="L109" s="249"/>
      <c r="M109" s="249"/>
      <c r="N109" s="249"/>
      <c r="O109" s="249"/>
      <c r="P109" s="249"/>
      <c r="Q109" s="249"/>
    </row>
    <row r="110" spans="1:17" ht="13.5">
      <c r="A110" s="233"/>
      <c r="B110" s="233"/>
      <c r="C110" s="233"/>
      <c r="D110" s="233"/>
      <c r="E110" s="312"/>
      <c r="F110" s="235"/>
      <c r="G110" s="235"/>
      <c r="H110" s="235"/>
      <c r="I110" s="235"/>
      <c r="J110" s="249"/>
      <c r="K110" s="249"/>
      <c r="L110" s="249"/>
      <c r="M110" s="249"/>
      <c r="N110" s="249"/>
      <c r="O110" s="249"/>
      <c r="P110" s="249"/>
      <c r="Q110" s="249"/>
    </row>
    <row r="111" spans="1:17" ht="13.5">
      <c r="A111" s="233"/>
      <c r="B111" s="233"/>
      <c r="C111" s="233"/>
      <c r="D111" s="233"/>
      <c r="E111" s="312"/>
      <c r="F111" s="235"/>
      <c r="G111" s="235"/>
      <c r="H111" s="235"/>
      <c r="I111" s="235"/>
      <c r="J111" s="249"/>
      <c r="K111" s="249"/>
      <c r="L111" s="249"/>
      <c r="M111" s="249"/>
      <c r="N111" s="249"/>
      <c r="O111" s="249"/>
      <c r="P111" s="249"/>
      <c r="Q111" s="249"/>
    </row>
    <row r="112" spans="1:17" ht="13.5">
      <c r="A112" s="233"/>
      <c r="B112" s="233"/>
      <c r="C112" s="233"/>
      <c r="D112" s="233"/>
      <c r="E112" s="312"/>
      <c r="F112" s="235"/>
      <c r="G112" s="235"/>
      <c r="H112" s="235"/>
      <c r="I112" s="235"/>
      <c r="J112" s="249"/>
      <c r="K112" s="249"/>
      <c r="L112" s="249"/>
      <c r="M112" s="249"/>
      <c r="N112" s="249"/>
      <c r="O112" s="249"/>
      <c r="P112" s="249"/>
      <c r="Q112" s="249"/>
    </row>
    <row r="113" spans="1:17" ht="13.5">
      <c r="A113" s="233"/>
      <c r="B113" s="233"/>
      <c r="C113" s="233"/>
      <c r="D113" s="233"/>
      <c r="E113" s="312"/>
      <c r="F113" s="235"/>
      <c r="G113" s="235"/>
      <c r="H113" s="235"/>
      <c r="I113" s="235"/>
      <c r="J113" s="249"/>
      <c r="K113" s="249"/>
      <c r="L113" s="249"/>
      <c r="M113" s="249"/>
      <c r="N113" s="249"/>
      <c r="O113" s="249"/>
      <c r="P113" s="249"/>
      <c r="Q113" s="249"/>
    </row>
    <row r="114" spans="1:17" ht="13.5">
      <c r="A114" s="233"/>
      <c r="B114" s="233"/>
      <c r="C114" s="233"/>
      <c r="D114" s="233"/>
      <c r="E114" s="312"/>
      <c r="F114" s="235"/>
      <c r="G114" s="235"/>
      <c r="H114" s="235"/>
      <c r="I114" s="235"/>
      <c r="J114" s="249"/>
      <c r="K114" s="249"/>
      <c r="L114" s="249"/>
      <c r="M114" s="249"/>
      <c r="N114" s="249"/>
      <c r="O114" s="249"/>
      <c r="P114" s="249"/>
      <c r="Q114" s="249"/>
    </row>
  </sheetData>
  <sheetProtection/>
  <mergeCells count="12">
    <mergeCell ref="A1:Q1"/>
    <mergeCell ref="C2:D2"/>
    <mergeCell ref="E2:I2"/>
    <mergeCell ref="J2:K2"/>
    <mergeCell ref="A2:A3"/>
    <mergeCell ref="B2:B3"/>
    <mergeCell ref="L2:L3"/>
    <mergeCell ref="M2:M3"/>
    <mergeCell ref="N2:N3"/>
    <mergeCell ref="O2:O3"/>
    <mergeCell ref="P2:P3"/>
    <mergeCell ref="Q2:Q3"/>
  </mergeCells>
  <printOptions horizontalCentered="1"/>
  <pageMargins left="0.31" right="0.35" top="0.35" bottom="0.35" header="0.31" footer="0.31"/>
  <pageSetup fitToHeight="0" horizontalDpi="600" verticalDpi="600" orientation="landscape" paperSize="9" scale="65"/>
  <headerFooter scaleWithDoc="0" alignWithMargins="0">
    <oddFooter>&amp;C&amp;22- &amp;P+21 -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8"/>
  <sheetViews>
    <sheetView showGridLines="0" view="pageBreakPreview" zoomScaleSheetLayoutView="100" workbookViewId="0" topLeftCell="A11">
      <selection activeCell="A1" sqref="A1:Q1"/>
    </sheetView>
  </sheetViews>
  <sheetFormatPr defaultColWidth="9.00390625" defaultRowHeight="13.5"/>
  <cols>
    <col min="1" max="1" width="5.25390625" style="6" customWidth="1"/>
    <col min="2" max="2" width="13.375" style="6" customWidth="1"/>
    <col min="3" max="3" width="20.25390625" style="6" customWidth="1"/>
    <col min="4" max="4" width="15.00390625" style="6" customWidth="1"/>
    <col min="5" max="5" width="16.37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4.125" style="10" customWidth="1"/>
    <col min="12" max="12" width="27.50390625" style="10" customWidth="1"/>
    <col min="13" max="13" width="11.875" style="10" customWidth="1"/>
    <col min="14" max="15" width="11.50390625" style="10" customWidth="1"/>
    <col min="16" max="16" width="10.50390625" style="10" customWidth="1"/>
    <col min="17" max="17" width="12.75390625" style="10" customWidth="1"/>
    <col min="18" max="16384" width="9.00390625" style="6" customWidth="1"/>
  </cols>
  <sheetData>
    <row r="1" spans="1:17" ht="53.25" customHeight="1">
      <c r="A1" s="291" t="s">
        <v>795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</row>
    <row r="2" spans="1:17" ht="26.25" customHeight="1">
      <c r="A2" s="219" t="s">
        <v>2</v>
      </c>
      <c r="B2" s="216" t="s">
        <v>3</v>
      </c>
      <c r="C2" s="216" t="s">
        <v>4</v>
      </c>
      <c r="D2" s="216"/>
      <c r="E2" s="216" t="s">
        <v>5</v>
      </c>
      <c r="F2" s="216"/>
      <c r="G2" s="216"/>
      <c r="H2" s="216"/>
      <c r="I2" s="216"/>
      <c r="J2" s="216" t="s">
        <v>6</v>
      </c>
      <c r="K2" s="216"/>
      <c r="L2" s="281" t="s">
        <v>7</v>
      </c>
      <c r="M2" s="282" t="s">
        <v>8</v>
      </c>
      <c r="N2" s="283" t="s">
        <v>747</v>
      </c>
      <c r="O2" s="283" t="s">
        <v>127</v>
      </c>
      <c r="P2" s="283" t="s">
        <v>128</v>
      </c>
      <c r="Q2" s="284" t="s">
        <v>10</v>
      </c>
    </row>
    <row r="3" spans="1:17" s="209" customFormat="1" ht="27">
      <c r="A3" s="262"/>
      <c r="B3" s="219"/>
      <c r="C3" s="219" t="s">
        <v>11</v>
      </c>
      <c r="D3" s="219" t="s">
        <v>12</v>
      </c>
      <c r="E3" s="263" t="s">
        <v>13</v>
      </c>
      <c r="F3" s="263" t="s">
        <v>14</v>
      </c>
      <c r="G3" s="263" t="s">
        <v>15</v>
      </c>
      <c r="H3" s="263" t="s">
        <v>16</v>
      </c>
      <c r="I3" s="263" t="s">
        <v>17</v>
      </c>
      <c r="J3" s="284" t="s">
        <v>18</v>
      </c>
      <c r="K3" s="284" t="s">
        <v>19</v>
      </c>
      <c r="L3" s="284"/>
      <c r="M3" s="285"/>
      <c r="N3" s="286"/>
      <c r="O3" s="286"/>
      <c r="P3" s="286"/>
      <c r="Q3" s="287"/>
    </row>
    <row r="4" spans="1:17" s="210" customFormat="1" ht="66.75" customHeight="1">
      <c r="A4" s="221">
        <v>1</v>
      </c>
      <c r="B4" s="221" t="s">
        <v>364</v>
      </c>
      <c r="C4" s="221" t="s">
        <v>365</v>
      </c>
      <c r="D4" s="221" t="s">
        <v>366</v>
      </c>
      <c r="E4" s="221" t="s">
        <v>367</v>
      </c>
      <c r="F4" s="222" t="s">
        <v>368</v>
      </c>
      <c r="G4" s="221">
        <v>26.8395</v>
      </c>
      <c r="H4" s="222" t="s">
        <v>41</v>
      </c>
      <c r="I4" s="239">
        <v>26.8395</v>
      </c>
      <c r="J4" s="237"/>
      <c r="K4" s="237" t="s">
        <v>42</v>
      </c>
      <c r="L4" s="242" t="s">
        <v>369</v>
      </c>
      <c r="M4" s="221" t="s">
        <v>796</v>
      </c>
      <c r="N4" s="237" t="s">
        <v>30</v>
      </c>
      <c r="O4" s="241"/>
      <c r="P4" s="237"/>
      <c r="Q4" s="237" t="s">
        <v>31</v>
      </c>
    </row>
    <row r="5" spans="1:17" s="210" customFormat="1" ht="54" customHeight="1">
      <c r="A5" s="221">
        <v>2</v>
      </c>
      <c r="B5" s="221" t="s">
        <v>797</v>
      </c>
      <c r="C5" s="221" t="s">
        <v>798</v>
      </c>
      <c r="D5" s="221" t="s">
        <v>799</v>
      </c>
      <c r="E5" s="221" t="s">
        <v>800</v>
      </c>
      <c r="F5" s="222" t="s">
        <v>801</v>
      </c>
      <c r="G5" s="221">
        <v>1.1457</v>
      </c>
      <c r="H5" s="222" t="s">
        <v>25</v>
      </c>
      <c r="I5" s="239">
        <v>0.6668</v>
      </c>
      <c r="J5" s="237"/>
      <c r="K5" s="237" t="s">
        <v>42</v>
      </c>
      <c r="L5" s="242" t="s">
        <v>330</v>
      </c>
      <c r="M5" s="237" t="s">
        <v>802</v>
      </c>
      <c r="N5" s="237" t="s">
        <v>30</v>
      </c>
      <c r="O5" s="241"/>
      <c r="P5" s="237"/>
      <c r="Q5" s="237" t="s">
        <v>331</v>
      </c>
    </row>
    <row r="6" spans="1:17" s="210" customFormat="1" ht="54" customHeight="1">
      <c r="A6" s="221">
        <v>3</v>
      </c>
      <c r="B6" s="221" t="s">
        <v>803</v>
      </c>
      <c r="C6" s="221" t="s">
        <v>319</v>
      </c>
      <c r="D6" s="221" t="s">
        <v>804</v>
      </c>
      <c r="E6" s="222" t="s">
        <v>805</v>
      </c>
      <c r="F6" s="222" t="s">
        <v>803</v>
      </c>
      <c r="G6" s="222">
        <v>6.3909</v>
      </c>
      <c r="H6" s="222" t="s">
        <v>41</v>
      </c>
      <c r="I6" s="222">
        <v>6.3909</v>
      </c>
      <c r="J6" s="237" t="s">
        <v>806</v>
      </c>
      <c r="K6" s="237" t="s">
        <v>807</v>
      </c>
      <c r="L6" s="242" t="s">
        <v>808</v>
      </c>
      <c r="M6" s="237" t="s">
        <v>809</v>
      </c>
      <c r="N6" s="237" t="s">
        <v>30</v>
      </c>
      <c r="O6" s="241"/>
      <c r="P6" s="237"/>
      <c r="Q6" s="237" t="s">
        <v>810</v>
      </c>
    </row>
    <row r="7" spans="1:17" s="210" customFormat="1" ht="81">
      <c r="A7" s="221">
        <v>4</v>
      </c>
      <c r="B7" s="221" t="s">
        <v>797</v>
      </c>
      <c r="C7" s="292" t="s">
        <v>811</v>
      </c>
      <c r="D7" s="292" t="s">
        <v>812</v>
      </c>
      <c r="E7" s="292" t="s">
        <v>813</v>
      </c>
      <c r="F7" s="221" t="s">
        <v>814</v>
      </c>
      <c r="G7" s="221">
        <v>12.1752</v>
      </c>
      <c r="H7" s="222" t="s">
        <v>25</v>
      </c>
      <c r="I7" s="221">
        <v>0.78521</v>
      </c>
      <c r="J7" s="237"/>
      <c r="K7" s="237" t="s">
        <v>161</v>
      </c>
      <c r="L7" s="237" t="s">
        <v>815</v>
      </c>
      <c r="M7" s="237" t="s">
        <v>802</v>
      </c>
      <c r="N7" s="237" t="s">
        <v>30</v>
      </c>
      <c r="O7" s="241"/>
      <c r="P7" s="298"/>
      <c r="Q7" s="237" t="s">
        <v>31</v>
      </c>
    </row>
    <row r="8" spans="1:17" s="210" customFormat="1" ht="63" customHeight="1">
      <c r="A8" s="221">
        <v>5</v>
      </c>
      <c r="B8" s="221" t="s">
        <v>803</v>
      </c>
      <c r="C8" s="221" t="s">
        <v>421</v>
      </c>
      <c r="D8" s="221" t="s">
        <v>422</v>
      </c>
      <c r="E8" s="222" t="s">
        <v>816</v>
      </c>
      <c r="F8" s="222" t="s">
        <v>817</v>
      </c>
      <c r="G8" s="222">
        <v>1.1246</v>
      </c>
      <c r="H8" s="222" t="s">
        <v>818</v>
      </c>
      <c r="I8" s="222">
        <v>1.1246</v>
      </c>
      <c r="J8" s="237" t="s">
        <v>75</v>
      </c>
      <c r="K8" s="237" t="s">
        <v>819</v>
      </c>
      <c r="L8" s="237" t="s">
        <v>653</v>
      </c>
      <c r="M8" s="237"/>
      <c r="N8" s="241"/>
      <c r="O8" s="241" t="s">
        <v>150</v>
      </c>
      <c r="P8" s="298" t="s">
        <v>820</v>
      </c>
      <c r="Q8" s="237" t="s">
        <v>52</v>
      </c>
    </row>
    <row r="9" spans="1:17" s="210" customFormat="1" ht="40.5">
      <c r="A9" s="221">
        <v>6</v>
      </c>
      <c r="B9" s="221" t="s">
        <v>803</v>
      </c>
      <c r="C9" s="292" t="s">
        <v>821</v>
      </c>
      <c r="D9" s="292" t="s">
        <v>822</v>
      </c>
      <c r="E9" s="292" t="s">
        <v>823</v>
      </c>
      <c r="F9" s="221" t="s">
        <v>824</v>
      </c>
      <c r="G9" s="221">
        <v>6.3824</v>
      </c>
      <c r="H9" s="222" t="s">
        <v>25</v>
      </c>
      <c r="I9" s="221">
        <v>0.538121</v>
      </c>
      <c r="J9" s="237"/>
      <c r="K9" s="237" t="s">
        <v>825</v>
      </c>
      <c r="L9" s="237" t="s">
        <v>653</v>
      </c>
      <c r="M9" s="237"/>
      <c r="N9" s="241"/>
      <c r="O9" s="241" t="s">
        <v>150</v>
      </c>
      <c r="P9" s="298" t="s">
        <v>820</v>
      </c>
      <c r="Q9" s="237" t="s">
        <v>52</v>
      </c>
    </row>
    <row r="10" spans="1:17" s="290" customFormat="1" ht="60.75" customHeight="1">
      <c r="A10" s="221">
        <v>7</v>
      </c>
      <c r="B10" s="221" t="s">
        <v>803</v>
      </c>
      <c r="C10" s="292" t="s">
        <v>826</v>
      </c>
      <c r="D10" s="292" t="s">
        <v>827</v>
      </c>
      <c r="E10" s="292" t="s">
        <v>828</v>
      </c>
      <c r="F10" s="221" t="s">
        <v>829</v>
      </c>
      <c r="G10" s="292">
        <v>4.9933</v>
      </c>
      <c r="H10" s="222" t="s">
        <v>25</v>
      </c>
      <c r="I10" s="221">
        <v>0.468</v>
      </c>
      <c r="J10" s="237"/>
      <c r="K10" s="237" t="s">
        <v>455</v>
      </c>
      <c r="L10" s="237" t="s">
        <v>653</v>
      </c>
      <c r="M10" s="237"/>
      <c r="N10" s="241"/>
      <c r="O10" s="241" t="s">
        <v>150</v>
      </c>
      <c r="P10" s="298" t="s">
        <v>820</v>
      </c>
      <c r="Q10" s="237" t="s">
        <v>52</v>
      </c>
    </row>
    <row r="11" spans="1:17" ht="72.75" customHeight="1">
      <c r="A11" s="221">
        <v>8</v>
      </c>
      <c r="B11" s="266" t="s">
        <v>803</v>
      </c>
      <c r="C11" s="266" t="s">
        <v>830</v>
      </c>
      <c r="D11" s="266" t="s">
        <v>831</v>
      </c>
      <c r="E11" s="267" t="s">
        <v>832</v>
      </c>
      <c r="F11" s="267" t="s">
        <v>833</v>
      </c>
      <c r="G11" s="267">
        <v>9.0002</v>
      </c>
      <c r="H11" s="267" t="s">
        <v>25</v>
      </c>
      <c r="I11" s="267">
        <v>8.2656</v>
      </c>
      <c r="J11" s="299" t="s">
        <v>834</v>
      </c>
      <c r="K11" s="299" t="s">
        <v>835</v>
      </c>
      <c r="L11" s="299" t="s">
        <v>836</v>
      </c>
      <c r="M11" s="299" t="s">
        <v>809</v>
      </c>
      <c r="N11" s="237" t="s">
        <v>30</v>
      </c>
      <c r="O11" s="299"/>
      <c r="P11" s="299"/>
      <c r="Q11" s="281" t="s">
        <v>604</v>
      </c>
    </row>
    <row r="12" spans="1:17" ht="69" customHeight="1">
      <c r="A12" s="221">
        <v>9</v>
      </c>
      <c r="B12" s="266" t="s">
        <v>803</v>
      </c>
      <c r="C12" s="266"/>
      <c r="D12" s="266"/>
      <c r="E12" s="267" t="s">
        <v>832</v>
      </c>
      <c r="F12" s="267" t="s">
        <v>837</v>
      </c>
      <c r="G12" s="267">
        <v>6.201</v>
      </c>
      <c r="H12" s="267" t="s">
        <v>41</v>
      </c>
      <c r="I12" s="267"/>
      <c r="J12" s="299"/>
      <c r="K12" s="299" t="s">
        <v>835</v>
      </c>
      <c r="L12" s="299" t="s">
        <v>838</v>
      </c>
      <c r="M12" s="299"/>
      <c r="N12" s="299"/>
      <c r="O12" s="299" t="s">
        <v>839</v>
      </c>
      <c r="P12" s="299" t="s">
        <v>820</v>
      </c>
      <c r="Q12" s="281" t="s">
        <v>604</v>
      </c>
    </row>
    <row r="13" spans="1:17" ht="103.5" customHeight="1">
      <c r="A13" s="221">
        <v>10</v>
      </c>
      <c r="B13" s="266" t="s">
        <v>803</v>
      </c>
      <c r="C13" s="266" t="s">
        <v>840</v>
      </c>
      <c r="D13" s="266" t="s">
        <v>841</v>
      </c>
      <c r="E13" s="267" t="s">
        <v>580</v>
      </c>
      <c r="F13" s="267" t="s">
        <v>842</v>
      </c>
      <c r="G13" s="267">
        <f>8.2463+1.6777+0.5658</f>
        <v>10.489799999999999</v>
      </c>
      <c r="H13" s="267" t="s">
        <v>41</v>
      </c>
      <c r="I13" s="267">
        <v>10.4898</v>
      </c>
      <c r="J13" s="299" t="s">
        <v>806</v>
      </c>
      <c r="K13" s="299" t="s">
        <v>843</v>
      </c>
      <c r="L13" s="299" t="s">
        <v>844</v>
      </c>
      <c r="M13" s="299" t="s">
        <v>845</v>
      </c>
      <c r="N13" s="237" t="s">
        <v>30</v>
      </c>
      <c r="O13" s="299"/>
      <c r="P13" s="299"/>
      <c r="Q13" s="281" t="s">
        <v>138</v>
      </c>
    </row>
    <row r="14" spans="1:17" ht="54">
      <c r="A14" s="221">
        <v>11</v>
      </c>
      <c r="B14" s="266" t="s">
        <v>803</v>
      </c>
      <c r="C14" s="266" t="s">
        <v>846</v>
      </c>
      <c r="D14" s="266" t="s">
        <v>847</v>
      </c>
      <c r="E14" s="267" t="s">
        <v>443</v>
      </c>
      <c r="F14" s="267" t="s">
        <v>833</v>
      </c>
      <c r="G14" s="267">
        <v>8.7693</v>
      </c>
      <c r="H14" s="267" t="s">
        <v>25</v>
      </c>
      <c r="I14" s="267">
        <v>10.4179</v>
      </c>
      <c r="J14" s="299" t="s">
        <v>848</v>
      </c>
      <c r="K14" s="299" t="s">
        <v>843</v>
      </c>
      <c r="L14" s="299" t="s">
        <v>849</v>
      </c>
      <c r="M14" s="299" t="s">
        <v>809</v>
      </c>
      <c r="N14" s="241"/>
      <c r="O14" s="241" t="s">
        <v>150</v>
      </c>
      <c r="P14" s="298" t="s">
        <v>820</v>
      </c>
      <c r="Q14" s="281"/>
    </row>
    <row r="15" spans="1:17" ht="81">
      <c r="A15" s="221">
        <v>12</v>
      </c>
      <c r="B15" s="266" t="s">
        <v>803</v>
      </c>
      <c r="C15" s="266"/>
      <c r="D15" s="266"/>
      <c r="E15" s="267" t="s">
        <v>443</v>
      </c>
      <c r="F15" s="267" t="s">
        <v>850</v>
      </c>
      <c r="G15" s="267">
        <v>12.8809</v>
      </c>
      <c r="H15" s="267"/>
      <c r="I15" s="267"/>
      <c r="J15" s="299"/>
      <c r="K15" s="299" t="s">
        <v>851</v>
      </c>
      <c r="L15" s="299" t="s">
        <v>852</v>
      </c>
      <c r="M15" s="299" t="s">
        <v>845</v>
      </c>
      <c r="N15" s="237" t="s">
        <v>30</v>
      </c>
      <c r="O15" s="299"/>
      <c r="P15" s="299"/>
      <c r="Q15" s="281" t="s">
        <v>138</v>
      </c>
    </row>
    <row r="16" spans="1:17" ht="67.5">
      <c r="A16" s="221">
        <v>13</v>
      </c>
      <c r="B16" s="216" t="s">
        <v>803</v>
      </c>
      <c r="C16" s="216" t="s">
        <v>853</v>
      </c>
      <c r="D16" s="216" t="s">
        <v>854</v>
      </c>
      <c r="E16" s="275" t="s">
        <v>443</v>
      </c>
      <c r="F16" s="275" t="s">
        <v>833</v>
      </c>
      <c r="G16" s="275">
        <v>2.4025</v>
      </c>
      <c r="H16" s="275" t="s">
        <v>25</v>
      </c>
      <c r="I16" s="275">
        <v>14.1824</v>
      </c>
      <c r="J16" s="281" t="s">
        <v>855</v>
      </c>
      <c r="K16" s="281" t="s">
        <v>856</v>
      </c>
      <c r="L16" s="281" t="s">
        <v>857</v>
      </c>
      <c r="M16" s="281" t="s">
        <v>858</v>
      </c>
      <c r="N16" s="237" t="s">
        <v>30</v>
      </c>
      <c r="O16" s="281"/>
      <c r="P16" s="281"/>
      <c r="Q16" s="281" t="s">
        <v>138</v>
      </c>
    </row>
    <row r="17" spans="1:17" ht="42.75" customHeight="1">
      <c r="A17" s="221">
        <v>14</v>
      </c>
      <c r="B17" s="216" t="s">
        <v>803</v>
      </c>
      <c r="C17" s="216"/>
      <c r="D17" s="216"/>
      <c r="E17" s="275" t="s">
        <v>443</v>
      </c>
      <c r="F17" s="275" t="s">
        <v>859</v>
      </c>
      <c r="G17" s="275">
        <v>12.8244</v>
      </c>
      <c r="H17" s="275" t="s">
        <v>41</v>
      </c>
      <c r="I17" s="275"/>
      <c r="J17" s="281" t="s">
        <v>860</v>
      </c>
      <c r="K17" s="281" t="s">
        <v>843</v>
      </c>
      <c r="L17" s="281" t="s">
        <v>861</v>
      </c>
      <c r="M17" s="281"/>
      <c r="N17" s="281"/>
      <c r="O17" s="281" t="s">
        <v>839</v>
      </c>
      <c r="P17" s="281" t="s">
        <v>820</v>
      </c>
      <c r="Q17" s="281" t="s">
        <v>604</v>
      </c>
    </row>
    <row r="18" spans="1:17" ht="56.25" customHeight="1">
      <c r="A18" s="221">
        <v>15</v>
      </c>
      <c r="B18" s="216" t="s">
        <v>803</v>
      </c>
      <c r="C18" s="216" t="s">
        <v>862</v>
      </c>
      <c r="D18" s="216" t="s">
        <v>863</v>
      </c>
      <c r="E18" s="275" t="s">
        <v>443</v>
      </c>
      <c r="F18" s="275" t="s">
        <v>864</v>
      </c>
      <c r="G18" s="275">
        <v>10.251</v>
      </c>
      <c r="H18" s="275" t="s">
        <v>25</v>
      </c>
      <c r="I18" s="275">
        <v>12.71</v>
      </c>
      <c r="J18" s="281" t="s">
        <v>865</v>
      </c>
      <c r="K18" s="281" t="s">
        <v>866</v>
      </c>
      <c r="L18" s="281" t="s">
        <v>849</v>
      </c>
      <c r="M18" s="281" t="s">
        <v>809</v>
      </c>
      <c r="N18" s="237" t="s">
        <v>51</v>
      </c>
      <c r="O18" s="281"/>
      <c r="P18" s="281"/>
      <c r="Q18" s="281"/>
    </row>
    <row r="19" spans="1:17" ht="65.25" customHeight="1">
      <c r="A19" s="221">
        <v>16</v>
      </c>
      <c r="B19" s="216" t="s">
        <v>803</v>
      </c>
      <c r="C19" s="216"/>
      <c r="D19" s="216"/>
      <c r="E19" s="275" t="s">
        <v>443</v>
      </c>
      <c r="F19" s="275" t="s">
        <v>867</v>
      </c>
      <c r="G19" s="275">
        <v>12.3048</v>
      </c>
      <c r="H19" s="275" t="s">
        <v>41</v>
      </c>
      <c r="I19" s="275"/>
      <c r="J19" s="281" t="s">
        <v>868</v>
      </c>
      <c r="K19" s="281" t="s">
        <v>869</v>
      </c>
      <c r="L19" s="281" t="s">
        <v>861</v>
      </c>
      <c r="M19" s="281"/>
      <c r="N19" s="281"/>
      <c r="O19" s="281" t="s">
        <v>839</v>
      </c>
      <c r="P19" s="281" t="s">
        <v>820</v>
      </c>
      <c r="Q19" s="281" t="s">
        <v>604</v>
      </c>
    </row>
    <row r="20" spans="1:17" ht="54">
      <c r="A20" s="221">
        <v>17</v>
      </c>
      <c r="B20" s="216" t="s">
        <v>803</v>
      </c>
      <c r="C20" s="293" t="s">
        <v>870</v>
      </c>
      <c r="D20" s="293" t="s">
        <v>871</v>
      </c>
      <c r="E20" s="293" t="s">
        <v>443</v>
      </c>
      <c r="F20" s="216"/>
      <c r="G20" s="293">
        <v>26.6037</v>
      </c>
      <c r="H20" s="275" t="s">
        <v>25</v>
      </c>
      <c r="I20" s="216">
        <v>0.2749</v>
      </c>
      <c r="J20" s="281"/>
      <c r="K20" s="281" t="s">
        <v>161</v>
      </c>
      <c r="L20" s="281" t="s">
        <v>872</v>
      </c>
      <c r="M20" s="281" t="s">
        <v>809</v>
      </c>
      <c r="N20" s="237" t="s">
        <v>30</v>
      </c>
      <c r="O20" s="281"/>
      <c r="P20" s="281"/>
      <c r="Q20" s="281" t="s">
        <v>169</v>
      </c>
    </row>
    <row r="21" spans="1:17" ht="54">
      <c r="A21" s="221">
        <v>18</v>
      </c>
      <c r="B21" s="216" t="s">
        <v>803</v>
      </c>
      <c r="C21" s="293" t="s">
        <v>873</v>
      </c>
      <c r="D21" s="293" t="s">
        <v>874</v>
      </c>
      <c r="E21" s="293" t="s">
        <v>875</v>
      </c>
      <c r="F21" s="216"/>
      <c r="G21" s="293">
        <v>13.2451</v>
      </c>
      <c r="H21" s="275" t="s">
        <v>25</v>
      </c>
      <c r="I21" s="216">
        <v>0.7591</v>
      </c>
      <c r="J21" s="281"/>
      <c r="K21" s="281" t="s">
        <v>161</v>
      </c>
      <c r="L21" s="281" t="s">
        <v>872</v>
      </c>
      <c r="M21" s="281" t="s">
        <v>809</v>
      </c>
      <c r="N21" s="237" t="s">
        <v>30</v>
      </c>
      <c r="O21" s="281"/>
      <c r="P21" s="281"/>
      <c r="Q21" s="281" t="s">
        <v>169</v>
      </c>
    </row>
    <row r="22" spans="1:17" ht="54">
      <c r="A22" s="221">
        <v>19</v>
      </c>
      <c r="B22" s="216" t="s">
        <v>803</v>
      </c>
      <c r="C22" s="216" t="s">
        <v>876</v>
      </c>
      <c r="D22" s="216" t="s">
        <v>877</v>
      </c>
      <c r="E22" s="275" t="s">
        <v>443</v>
      </c>
      <c r="F22" s="275" t="s">
        <v>878</v>
      </c>
      <c r="G22" s="275">
        <v>5.6704</v>
      </c>
      <c r="H22" s="275" t="s">
        <v>41</v>
      </c>
      <c r="I22" s="275">
        <v>5.6704</v>
      </c>
      <c r="J22" s="281" t="s">
        <v>879</v>
      </c>
      <c r="K22" s="281" t="s">
        <v>880</v>
      </c>
      <c r="L22" s="281" t="s">
        <v>881</v>
      </c>
      <c r="M22" s="281" t="s">
        <v>809</v>
      </c>
      <c r="N22" s="237" t="s">
        <v>30</v>
      </c>
      <c r="O22" s="281"/>
      <c r="P22" s="281"/>
      <c r="Q22" s="281" t="s">
        <v>882</v>
      </c>
    </row>
    <row r="23" spans="1:17" ht="54">
      <c r="A23" s="221">
        <v>20</v>
      </c>
      <c r="B23" s="216" t="s">
        <v>803</v>
      </c>
      <c r="C23" s="216"/>
      <c r="D23" s="216"/>
      <c r="E23" s="275" t="s">
        <v>443</v>
      </c>
      <c r="F23" s="275" t="s">
        <v>878</v>
      </c>
      <c r="G23" s="275">
        <v>6.9593</v>
      </c>
      <c r="H23" s="275"/>
      <c r="I23" s="275">
        <v>6.9593</v>
      </c>
      <c r="J23" s="281" t="s">
        <v>883</v>
      </c>
      <c r="K23" s="281" t="s">
        <v>884</v>
      </c>
      <c r="L23" s="281" t="s">
        <v>885</v>
      </c>
      <c r="M23" s="281" t="s">
        <v>809</v>
      </c>
      <c r="N23" s="237" t="s">
        <v>30</v>
      </c>
      <c r="O23" s="281"/>
      <c r="P23" s="281"/>
      <c r="Q23" s="281" t="s">
        <v>882</v>
      </c>
    </row>
    <row r="24" spans="1:17" ht="67.5">
      <c r="A24" s="221">
        <v>21</v>
      </c>
      <c r="B24" s="216" t="s">
        <v>803</v>
      </c>
      <c r="C24" s="216" t="s">
        <v>886</v>
      </c>
      <c r="D24" s="216" t="s">
        <v>887</v>
      </c>
      <c r="E24" s="275" t="s">
        <v>443</v>
      </c>
      <c r="F24" s="275" t="s">
        <v>878</v>
      </c>
      <c r="G24" s="275">
        <v>14.731</v>
      </c>
      <c r="H24" s="275" t="s">
        <v>25</v>
      </c>
      <c r="I24" s="275">
        <v>2.5022</v>
      </c>
      <c r="J24" s="281" t="s">
        <v>888</v>
      </c>
      <c r="K24" s="281" t="s">
        <v>889</v>
      </c>
      <c r="L24" s="281" t="s">
        <v>890</v>
      </c>
      <c r="M24" s="281" t="s">
        <v>858</v>
      </c>
      <c r="N24" s="237" t="s">
        <v>30</v>
      </c>
      <c r="O24" s="281"/>
      <c r="P24" s="281"/>
      <c r="Q24" s="281" t="s">
        <v>138</v>
      </c>
    </row>
    <row r="25" spans="1:17" ht="54">
      <c r="A25" s="221">
        <v>22</v>
      </c>
      <c r="B25" s="216" t="s">
        <v>803</v>
      </c>
      <c r="C25" s="216" t="s">
        <v>891</v>
      </c>
      <c r="D25" s="216" t="s">
        <v>892</v>
      </c>
      <c r="E25" s="275" t="s">
        <v>443</v>
      </c>
      <c r="F25" s="275" t="s">
        <v>878</v>
      </c>
      <c r="G25" s="275">
        <v>2.969</v>
      </c>
      <c r="H25" s="275" t="s">
        <v>41</v>
      </c>
      <c r="I25" s="275">
        <v>2.969</v>
      </c>
      <c r="J25" s="281" t="s">
        <v>893</v>
      </c>
      <c r="K25" s="281" t="s">
        <v>894</v>
      </c>
      <c r="L25" s="281" t="s">
        <v>895</v>
      </c>
      <c r="M25" s="281" t="s">
        <v>809</v>
      </c>
      <c r="N25" s="237" t="s">
        <v>30</v>
      </c>
      <c r="O25" s="281"/>
      <c r="P25" s="281"/>
      <c r="Q25" s="281" t="s">
        <v>163</v>
      </c>
    </row>
    <row r="26" spans="1:17" ht="60" customHeight="1">
      <c r="A26" s="221">
        <v>23</v>
      </c>
      <c r="B26" s="216" t="s">
        <v>803</v>
      </c>
      <c r="C26" s="216" t="s">
        <v>896</v>
      </c>
      <c r="D26" s="216" t="s">
        <v>897</v>
      </c>
      <c r="E26" s="275" t="s">
        <v>832</v>
      </c>
      <c r="F26" s="275" t="s">
        <v>898</v>
      </c>
      <c r="G26" s="275">
        <f>1.4998+0.8599+1.6403</f>
        <v>4</v>
      </c>
      <c r="H26" s="275" t="s">
        <v>41</v>
      </c>
      <c r="I26" s="275">
        <v>4</v>
      </c>
      <c r="J26" s="281" t="s">
        <v>899</v>
      </c>
      <c r="K26" s="281" t="s">
        <v>900</v>
      </c>
      <c r="L26" s="281" t="s">
        <v>901</v>
      </c>
      <c r="M26" s="281"/>
      <c r="N26" s="281"/>
      <c r="O26" s="281" t="s">
        <v>839</v>
      </c>
      <c r="P26" s="281" t="s">
        <v>820</v>
      </c>
      <c r="Q26" s="281" t="s">
        <v>902</v>
      </c>
    </row>
    <row r="27" spans="1:17" ht="37.5" customHeight="1">
      <c r="A27" s="294"/>
      <c r="B27" s="253"/>
      <c r="C27" s="295"/>
      <c r="D27" s="295"/>
      <c r="E27" s="295"/>
      <c r="F27" s="253"/>
      <c r="G27" s="295"/>
      <c r="H27" s="280"/>
      <c r="I27" s="280">
        <f>SUM(I4:I26)</f>
        <v>116.01373099999999</v>
      </c>
      <c r="J27" s="289"/>
      <c r="K27" s="289"/>
      <c r="L27" s="289"/>
      <c r="M27" s="289"/>
      <c r="N27" s="289"/>
      <c r="O27" s="289"/>
      <c r="P27" s="289"/>
      <c r="Q27" s="289"/>
    </row>
    <row r="28" spans="1:17" ht="13.5">
      <c r="A28" s="296"/>
      <c r="B28" s="296"/>
      <c r="C28" s="296"/>
      <c r="D28" s="296"/>
      <c r="E28" s="297"/>
      <c r="F28" s="235"/>
      <c r="G28" s="297"/>
      <c r="H28" s="297"/>
      <c r="I28" s="297"/>
      <c r="J28" s="249"/>
      <c r="K28" s="300"/>
      <c r="L28" s="300"/>
      <c r="M28" s="300"/>
      <c r="N28" s="300"/>
      <c r="O28" s="300"/>
      <c r="P28" s="300"/>
      <c r="Q28" s="300"/>
    </row>
    <row r="29" spans="1:17" ht="13.5">
      <c r="A29" s="233"/>
      <c r="B29" s="233"/>
      <c r="C29" s="233"/>
      <c r="D29" s="233"/>
      <c r="E29" s="235"/>
      <c r="F29" s="235"/>
      <c r="G29" s="235"/>
      <c r="H29" s="235"/>
      <c r="I29" s="235"/>
      <c r="J29" s="249"/>
      <c r="K29" s="249"/>
      <c r="L29" s="249"/>
      <c r="M29" s="249"/>
      <c r="N29" s="249"/>
      <c r="O29" s="249"/>
      <c r="P29" s="249"/>
      <c r="Q29" s="249"/>
    </row>
    <row r="30" spans="1:17" ht="13.5">
      <c r="A30" s="233"/>
      <c r="B30" s="233"/>
      <c r="C30" s="233"/>
      <c r="D30" s="233"/>
      <c r="E30" s="235"/>
      <c r="F30" s="235"/>
      <c r="G30" s="235"/>
      <c r="H30" s="235"/>
      <c r="I30" s="235"/>
      <c r="J30" s="249"/>
      <c r="K30" s="249"/>
      <c r="L30" s="249"/>
      <c r="M30" s="249"/>
      <c r="N30" s="249"/>
      <c r="O30" s="249"/>
      <c r="P30" s="249"/>
      <c r="Q30" s="249"/>
    </row>
    <row r="31" spans="1:17" ht="13.5">
      <c r="A31" s="233"/>
      <c r="B31" s="233"/>
      <c r="C31" s="233"/>
      <c r="D31" s="233"/>
      <c r="E31" s="235"/>
      <c r="F31" s="235"/>
      <c r="G31" s="235"/>
      <c r="H31" s="235"/>
      <c r="I31" s="235"/>
      <c r="J31" s="249"/>
      <c r="K31" s="249"/>
      <c r="L31" s="249"/>
      <c r="M31" s="249"/>
      <c r="N31" s="249"/>
      <c r="O31" s="249"/>
      <c r="P31" s="249"/>
      <c r="Q31" s="249"/>
    </row>
    <row r="32" spans="1:17" ht="13.5">
      <c r="A32" s="233"/>
      <c r="B32" s="233"/>
      <c r="C32" s="233"/>
      <c r="D32" s="233"/>
      <c r="E32" s="235"/>
      <c r="F32" s="235"/>
      <c r="G32" s="235"/>
      <c r="H32" s="235"/>
      <c r="I32" s="235"/>
      <c r="J32" s="249"/>
      <c r="K32" s="249"/>
      <c r="L32" s="249"/>
      <c r="M32" s="249"/>
      <c r="N32" s="249"/>
      <c r="O32" s="249"/>
      <c r="P32" s="249"/>
      <c r="Q32" s="249"/>
    </row>
    <row r="33" spans="1:17" ht="13.5">
      <c r="A33" s="233"/>
      <c r="B33" s="233"/>
      <c r="C33" s="233"/>
      <c r="D33" s="233"/>
      <c r="E33" s="235"/>
      <c r="F33" s="235"/>
      <c r="G33" s="235"/>
      <c r="H33" s="235"/>
      <c r="I33" s="235"/>
      <c r="J33" s="249"/>
      <c r="K33" s="249"/>
      <c r="L33" s="249"/>
      <c r="M33" s="249"/>
      <c r="N33" s="249"/>
      <c r="O33" s="249"/>
      <c r="P33" s="249"/>
      <c r="Q33" s="249"/>
    </row>
    <row r="34" spans="1:17" ht="13.5">
      <c r="A34" s="233"/>
      <c r="B34" s="233"/>
      <c r="C34" s="233"/>
      <c r="D34" s="233"/>
      <c r="E34" s="235"/>
      <c r="F34" s="235"/>
      <c r="G34" s="235"/>
      <c r="H34" s="235"/>
      <c r="I34" s="235"/>
      <c r="J34" s="249"/>
      <c r="K34" s="249"/>
      <c r="L34" s="249"/>
      <c r="M34" s="249"/>
      <c r="N34" s="249"/>
      <c r="O34" s="249"/>
      <c r="P34" s="249"/>
      <c r="Q34" s="249"/>
    </row>
    <row r="35" spans="1:17" ht="13.5">
      <c r="A35" s="233"/>
      <c r="B35" s="233"/>
      <c r="C35" s="233"/>
      <c r="D35" s="233"/>
      <c r="E35" s="235"/>
      <c r="F35" s="235"/>
      <c r="G35" s="235"/>
      <c r="H35" s="235"/>
      <c r="I35" s="235"/>
      <c r="J35" s="249"/>
      <c r="K35" s="249"/>
      <c r="L35" s="249"/>
      <c r="M35" s="249"/>
      <c r="N35" s="249"/>
      <c r="O35" s="249"/>
      <c r="P35" s="249"/>
      <c r="Q35" s="249"/>
    </row>
    <row r="36" spans="1:17" ht="13.5">
      <c r="A36" s="233"/>
      <c r="B36" s="233"/>
      <c r="C36" s="233"/>
      <c r="D36" s="233"/>
      <c r="E36" s="235"/>
      <c r="F36" s="235"/>
      <c r="G36" s="235"/>
      <c r="H36" s="235"/>
      <c r="I36" s="235"/>
      <c r="J36" s="249"/>
      <c r="K36" s="249"/>
      <c r="L36" s="249"/>
      <c r="M36" s="249"/>
      <c r="N36" s="249"/>
      <c r="O36" s="249"/>
      <c r="P36" s="249"/>
      <c r="Q36" s="249"/>
    </row>
    <row r="37" spans="1:17" ht="13.5">
      <c r="A37" s="233"/>
      <c r="B37" s="233"/>
      <c r="C37" s="233"/>
      <c r="D37" s="233"/>
      <c r="E37" s="235"/>
      <c r="F37" s="235"/>
      <c r="G37" s="235"/>
      <c r="H37" s="235"/>
      <c r="I37" s="235"/>
      <c r="J37" s="249"/>
      <c r="K37" s="249"/>
      <c r="L37" s="249"/>
      <c r="M37" s="249"/>
      <c r="N37" s="249"/>
      <c r="O37" s="249"/>
      <c r="P37" s="249"/>
      <c r="Q37" s="249"/>
    </row>
    <row r="38" spans="1:17" ht="13.5">
      <c r="A38" s="233"/>
      <c r="B38" s="233"/>
      <c r="C38" s="233"/>
      <c r="D38" s="233"/>
      <c r="E38" s="235"/>
      <c r="F38" s="235"/>
      <c r="G38" s="235"/>
      <c r="H38" s="235"/>
      <c r="I38" s="235"/>
      <c r="J38" s="249"/>
      <c r="K38" s="249"/>
      <c r="L38" s="249"/>
      <c r="M38" s="249"/>
      <c r="N38" s="249"/>
      <c r="O38" s="249"/>
      <c r="P38" s="249"/>
      <c r="Q38" s="249"/>
    </row>
    <row r="39" spans="1:17" ht="13.5">
      <c r="A39" s="233"/>
      <c r="B39" s="233"/>
      <c r="C39" s="233"/>
      <c r="D39" s="233"/>
      <c r="E39" s="235"/>
      <c r="F39" s="235"/>
      <c r="G39" s="235"/>
      <c r="H39" s="235"/>
      <c r="I39" s="235"/>
      <c r="J39" s="249"/>
      <c r="K39" s="249"/>
      <c r="L39" s="249"/>
      <c r="M39" s="249"/>
      <c r="N39" s="249"/>
      <c r="O39" s="249"/>
      <c r="P39" s="249"/>
      <c r="Q39" s="249"/>
    </row>
    <row r="40" spans="1:17" ht="13.5">
      <c r="A40" s="233"/>
      <c r="B40" s="233"/>
      <c r="C40" s="233"/>
      <c r="D40" s="233"/>
      <c r="E40" s="235"/>
      <c r="F40" s="235"/>
      <c r="G40" s="235"/>
      <c r="H40" s="235"/>
      <c r="I40" s="235"/>
      <c r="J40" s="249"/>
      <c r="K40" s="249"/>
      <c r="L40" s="249"/>
      <c r="M40" s="249"/>
      <c r="N40" s="249"/>
      <c r="O40" s="249"/>
      <c r="P40" s="249"/>
      <c r="Q40" s="249"/>
    </row>
    <row r="41" spans="1:17" ht="13.5">
      <c r="A41" s="233"/>
      <c r="B41" s="233"/>
      <c r="C41" s="233"/>
      <c r="D41" s="233"/>
      <c r="E41" s="235"/>
      <c r="F41" s="235"/>
      <c r="G41" s="235"/>
      <c r="H41" s="235"/>
      <c r="I41" s="235"/>
      <c r="J41" s="249"/>
      <c r="K41" s="249"/>
      <c r="L41" s="249"/>
      <c r="M41" s="249"/>
      <c r="N41" s="249"/>
      <c r="O41" s="249"/>
      <c r="P41" s="249"/>
      <c r="Q41" s="249"/>
    </row>
    <row r="42" spans="1:17" ht="13.5">
      <c r="A42" s="233"/>
      <c r="B42" s="233"/>
      <c r="C42" s="233"/>
      <c r="D42" s="233"/>
      <c r="E42" s="235"/>
      <c r="F42" s="235"/>
      <c r="G42" s="235"/>
      <c r="H42" s="235"/>
      <c r="I42" s="235"/>
      <c r="J42" s="249"/>
      <c r="K42" s="249"/>
      <c r="L42" s="249"/>
      <c r="M42" s="249"/>
      <c r="N42" s="249"/>
      <c r="O42" s="249"/>
      <c r="P42" s="249"/>
      <c r="Q42" s="249"/>
    </row>
    <row r="43" spans="1:17" ht="13.5">
      <c r="A43" s="233"/>
      <c r="B43" s="233"/>
      <c r="C43" s="233"/>
      <c r="D43" s="233"/>
      <c r="E43" s="235"/>
      <c r="F43" s="235"/>
      <c r="G43" s="235"/>
      <c r="H43" s="235"/>
      <c r="I43" s="235"/>
      <c r="J43" s="249"/>
      <c r="K43" s="249"/>
      <c r="L43" s="249"/>
      <c r="M43" s="249"/>
      <c r="N43" s="249"/>
      <c r="O43" s="249"/>
      <c r="P43" s="249"/>
      <c r="Q43" s="249"/>
    </row>
    <row r="44" spans="1:17" ht="13.5">
      <c r="A44" s="233"/>
      <c r="B44" s="233"/>
      <c r="C44" s="233"/>
      <c r="D44" s="233"/>
      <c r="E44" s="235"/>
      <c r="F44" s="235"/>
      <c r="G44" s="235"/>
      <c r="H44" s="235"/>
      <c r="I44" s="235"/>
      <c r="J44" s="249"/>
      <c r="K44" s="249"/>
      <c r="L44" s="249"/>
      <c r="M44" s="249"/>
      <c r="N44" s="249"/>
      <c r="O44" s="249"/>
      <c r="P44" s="249"/>
      <c r="Q44" s="249"/>
    </row>
    <row r="45" spans="1:17" ht="13.5">
      <c r="A45" s="233"/>
      <c r="B45" s="233"/>
      <c r="C45" s="233"/>
      <c r="D45" s="233"/>
      <c r="E45" s="235"/>
      <c r="F45" s="235"/>
      <c r="G45" s="235"/>
      <c r="H45" s="235"/>
      <c r="I45" s="235"/>
      <c r="J45" s="249"/>
      <c r="K45" s="249"/>
      <c r="L45" s="249"/>
      <c r="M45" s="249"/>
      <c r="N45" s="249"/>
      <c r="O45" s="249"/>
      <c r="P45" s="249"/>
      <c r="Q45" s="249"/>
    </row>
    <row r="46" spans="1:17" ht="13.5">
      <c r="A46" s="233"/>
      <c r="B46" s="233"/>
      <c r="C46" s="233"/>
      <c r="D46" s="233"/>
      <c r="E46" s="235"/>
      <c r="F46" s="235"/>
      <c r="G46" s="235"/>
      <c r="H46" s="235"/>
      <c r="I46" s="235"/>
      <c r="J46" s="249"/>
      <c r="K46" s="249"/>
      <c r="L46" s="249"/>
      <c r="M46" s="249"/>
      <c r="N46" s="249"/>
      <c r="O46" s="249"/>
      <c r="P46" s="249"/>
      <c r="Q46" s="249"/>
    </row>
    <row r="47" spans="1:17" ht="13.5">
      <c r="A47" s="233"/>
      <c r="B47" s="233"/>
      <c r="C47" s="233"/>
      <c r="D47" s="233"/>
      <c r="E47" s="235"/>
      <c r="F47" s="235"/>
      <c r="G47" s="235"/>
      <c r="H47" s="235"/>
      <c r="I47" s="235"/>
      <c r="J47" s="249"/>
      <c r="K47" s="249"/>
      <c r="L47" s="249"/>
      <c r="M47" s="249"/>
      <c r="N47" s="249"/>
      <c r="O47" s="249"/>
      <c r="P47" s="249"/>
      <c r="Q47" s="249"/>
    </row>
    <row r="48" spans="1:17" ht="13.5">
      <c r="A48" s="233"/>
      <c r="B48" s="233"/>
      <c r="C48" s="233"/>
      <c r="D48" s="233"/>
      <c r="E48" s="235"/>
      <c r="F48" s="235"/>
      <c r="G48" s="235"/>
      <c r="H48" s="235"/>
      <c r="I48" s="235"/>
      <c r="J48" s="249"/>
      <c r="K48" s="249"/>
      <c r="L48" s="249"/>
      <c r="M48" s="249"/>
      <c r="N48" s="249"/>
      <c r="O48" s="249"/>
      <c r="P48" s="249"/>
      <c r="Q48" s="249"/>
    </row>
    <row r="49" spans="1:17" ht="13.5">
      <c r="A49" s="233"/>
      <c r="B49" s="233"/>
      <c r="C49" s="233"/>
      <c r="D49" s="233"/>
      <c r="E49" s="235"/>
      <c r="F49" s="235"/>
      <c r="G49" s="235"/>
      <c r="H49" s="235"/>
      <c r="I49" s="235"/>
      <c r="J49" s="249"/>
      <c r="K49" s="249"/>
      <c r="L49" s="249"/>
      <c r="M49" s="249"/>
      <c r="N49" s="249"/>
      <c r="O49" s="249"/>
      <c r="P49" s="249"/>
      <c r="Q49" s="249"/>
    </row>
    <row r="50" spans="1:17" ht="13.5">
      <c r="A50" s="233"/>
      <c r="B50" s="233"/>
      <c r="C50" s="233"/>
      <c r="D50" s="233"/>
      <c r="E50" s="235"/>
      <c r="F50" s="235"/>
      <c r="G50" s="235"/>
      <c r="H50" s="235"/>
      <c r="I50" s="235"/>
      <c r="J50" s="249"/>
      <c r="K50" s="249"/>
      <c r="L50" s="249"/>
      <c r="M50" s="249"/>
      <c r="N50" s="249"/>
      <c r="O50" s="249"/>
      <c r="P50" s="249"/>
      <c r="Q50" s="249"/>
    </row>
    <row r="51" spans="1:17" ht="13.5">
      <c r="A51" s="233"/>
      <c r="B51" s="233"/>
      <c r="C51" s="233"/>
      <c r="D51" s="233"/>
      <c r="E51" s="235"/>
      <c r="F51" s="235"/>
      <c r="G51" s="235"/>
      <c r="H51" s="235"/>
      <c r="I51" s="235"/>
      <c r="J51" s="249"/>
      <c r="K51" s="249"/>
      <c r="L51" s="249"/>
      <c r="M51" s="249"/>
      <c r="N51" s="249"/>
      <c r="O51" s="249"/>
      <c r="P51" s="249"/>
      <c r="Q51" s="249"/>
    </row>
    <row r="52" spans="1:17" ht="13.5">
      <c r="A52" s="233"/>
      <c r="B52" s="233"/>
      <c r="C52" s="233"/>
      <c r="D52" s="233"/>
      <c r="E52" s="235"/>
      <c r="F52" s="235"/>
      <c r="G52" s="235"/>
      <c r="H52" s="235"/>
      <c r="I52" s="235"/>
      <c r="J52" s="249"/>
      <c r="K52" s="249"/>
      <c r="L52" s="249"/>
      <c r="M52" s="249"/>
      <c r="N52" s="249"/>
      <c r="O52" s="249"/>
      <c r="P52" s="249"/>
      <c r="Q52" s="249"/>
    </row>
    <row r="53" spans="1:17" ht="13.5">
      <c r="A53" s="233"/>
      <c r="B53" s="233"/>
      <c r="C53" s="233"/>
      <c r="D53" s="233"/>
      <c r="E53" s="235"/>
      <c r="F53" s="235"/>
      <c r="G53" s="235"/>
      <c r="H53" s="235"/>
      <c r="I53" s="235"/>
      <c r="J53" s="249"/>
      <c r="K53" s="249"/>
      <c r="L53" s="249"/>
      <c r="M53" s="249"/>
      <c r="N53" s="249"/>
      <c r="O53" s="249"/>
      <c r="P53" s="249"/>
      <c r="Q53" s="249"/>
    </row>
    <row r="54" spans="1:17" ht="13.5">
      <c r="A54" s="233"/>
      <c r="B54" s="233"/>
      <c r="C54" s="233"/>
      <c r="D54" s="233"/>
      <c r="E54" s="235"/>
      <c r="F54" s="235"/>
      <c r="G54" s="235"/>
      <c r="H54" s="235"/>
      <c r="I54" s="235"/>
      <c r="J54" s="249"/>
      <c r="K54" s="249"/>
      <c r="L54" s="249"/>
      <c r="M54" s="249"/>
      <c r="N54" s="249"/>
      <c r="O54" s="249"/>
      <c r="P54" s="249"/>
      <c r="Q54" s="249"/>
    </row>
    <row r="55" spans="1:17" ht="13.5">
      <c r="A55" s="233"/>
      <c r="B55" s="233"/>
      <c r="C55" s="233"/>
      <c r="D55" s="233"/>
      <c r="E55" s="235"/>
      <c r="F55" s="235"/>
      <c r="G55" s="235"/>
      <c r="H55" s="235"/>
      <c r="I55" s="235"/>
      <c r="J55" s="249"/>
      <c r="K55" s="249"/>
      <c r="L55" s="249"/>
      <c r="M55" s="249"/>
      <c r="N55" s="249"/>
      <c r="O55" s="249"/>
      <c r="P55" s="249"/>
      <c r="Q55" s="249"/>
    </row>
    <row r="56" spans="1:17" ht="13.5">
      <c r="A56" s="233"/>
      <c r="B56" s="233"/>
      <c r="C56" s="233"/>
      <c r="D56" s="233"/>
      <c r="E56" s="235"/>
      <c r="F56" s="235"/>
      <c r="G56" s="235"/>
      <c r="H56" s="235"/>
      <c r="I56" s="235"/>
      <c r="J56" s="249"/>
      <c r="K56" s="249"/>
      <c r="L56" s="249"/>
      <c r="M56" s="249"/>
      <c r="N56" s="249"/>
      <c r="O56" s="249"/>
      <c r="P56" s="249"/>
      <c r="Q56" s="249"/>
    </row>
    <row r="57" spans="1:17" ht="13.5">
      <c r="A57" s="233"/>
      <c r="B57" s="233"/>
      <c r="C57" s="233"/>
      <c r="D57" s="233"/>
      <c r="E57" s="235"/>
      <c r="F57" s="235"/>
      <c r="G57" s="235"/>
      <c r="H57" s="235"/>
      <c r="I57" s="235"/>
      <c r="J57" s="249"/>
      <c r="K57" s="249"/>
      <c r="L57" s="249"/>
      <c r="M57" s="249"/>
      <c r="N57" s="249"/>
      <c r="O57" s="249"/>
      <c r="P57" s="249"/>
      <c r="Q57" s="249"/>
    </row>
    <row r="58" spans="1:17" ht="13.5">
      <c r="A58" s="233"/>
      <c r="B58" s="233"/>
      <c r="C58" s="233"/>
      <c r="D58" s="233"/>
      <c r="E58" s="235"/>
      <c r="F58" s="235"/>
      <c r="G58" s="235"/>
      <c r="H58" s="235"/>
      <c r="I58" s="235"/>
      <c r="J58" s="249"/>
      <c r="K58" s="249"/>
      <c r="L58" s="249"/>
      <c r="M58" s="249"/>
      <c r="N58" s="249"/>
      <c r="O58" s="249"/>
      <c r="P58" s="249"/>
      <c r="Q58" s="249"/>
    </row>
    <row r="59" spans="1:17" ht="13.5">
      <c r="A59" s="233"/>
      <c r="B59" s="233"/>
      <c r="C59" s="233"/>
      <c r="D59" s="233"/>
      <c r="E59" s="235"/>
      <c r="F59" s="235"/>
      <c r="G59" s="235"/>
      <c r="H59" s="235"/>
      <c r="I59" s="235"/>
      <c r="J59" s="249"/>
      <c r="K59" s="249"/>
      <c r="L59" s="249"/>
      <c r="M59" s="249"/>
      <c r="N59" s="249"/>
      <c r="O59" s="249"/>
      <c r="P59" s="249"/>
      <c r="Q59" s="249"/>
    </row>
    <row r="60" spans="1:17" ht="13.5">
      <c r="A60" s="233"/>
      <c r="B60" s="233"/>
      <c r="C60" s="233"/>
      <c r="D60" s="233"/>
      <c r="E60" s="235"/>
      <c r="F60" s="235"/>
      <c r="G60" s="235"/>
      <c r="H60" s="235"/>
      <c r="I60" s="235"/>
      <c r="J60" s="249"/>
      <c r="K60" s="249"/>
      <c r="L60" s="249"/>
      <c r="M60" s="249"/>
      <c r="N60" s="249"/>
      <c r="O60" s="249"/>
      <c r="P60" s="249"/>
      <c r="Q60" s="249"/>
    </row>
    <row r="61" spans="1:17" ht="13.5">
      <c r="A61" s="233"/>
      <c r="B61" s="233"/>
      <c r="C61" s="233"/>
      <c r="D61" s="233"/>
      <c r="E61" s="235"/>
      <c r="F61" s="235"/>
      <c r="G61" s="235"/>
      <c r="H61" s="235"/>
      <c r="I61" s="235"/>
      <c r="J61" s="249"/>
      <c r="K61" s="249"/>
      <c r="L61" s="249"/>
      <c r="M61" s="249"/>
      <c r="N61" s="249"/>
      <c r="O61" s="249"/>
      <c r="P61" s="249"/>
      <c r="Q61" s="249"/>
    </row>
    <row r="62" spans="1:17" ht="13.5">
      <c r="A62" s="233"/>
      <c r="B62" s="233"/>
      <c r="C62" s="233"/>
      <c r="D62" s="233"/>
      <c r="E62" s="235"/>
      <c r="F62" s="235"/>
      <c r="G62" s="235"/>
      <c r="H62" s="235"/>
      <c r="I62" s="235"/>
      <c r="J62" s="249"/>
      <c r="K62" s="249"/>
      <c r="L62" s="249"/>
      <c r="M62" s="249"/>
      <c r="N62" s="249"/>
      <c r="O62" s="249"/>
      <c r="P62" s="249"/>
      <c r="Q62" s="249"/>
    </row>
    <row r="63" spans="1:17" ht="13.5">
      <c r="A63" s="233"/>
      <c r="B63" s="233"/>
      <c r="C63" s="233"/>
      <c r="D63" s="233"/>
      <c r="E63" s="235"/>
      <c r="F63" s="235"/>
      <c r="G63" s="235"/>
      <c r="H63" s="235"/>
      <c r="I63" s="235"/>
      <c r="J63" s="249"/>
      <c r="K63" s="249"/>
      <c r="L63" s="249"/>
      <c r="M63" s="249"/>
      <c r="N63" s="249"/>
      <c r="O63" s="249"/>
      <c r="P63" s="249"/>
      <c r="Q63" s="249"/>
    </row>
    <row r="64" spans="1:17" ht="13.5">
      <c r="A64" s="233"/>
      <c r="B64" s="233"/>
      <c r="C64" s="233"/>
      <c r="D64" s="233"/>
      <c r="E64" s="235"/>
      <c r="F64" s="235"/>
      <c r="G64" s="235"/>
      <c r="H64" s="235"/>
      <c r="I64" s="235"/>
      <c r="J64" s="249"/>
      <c r="K64" s="249"/>
      <c r="L64" s="249"/>
      <c r="M64" s="249"/>
      <c r="N64" s="249"/>
      <c r="O64" s="249"/>
      <c r="P64" s="249"/>
      <c r="Q64" s="249"/>
    </row>
    <row r="65" spans="1:17" ht="13.5">
      <c r="A65" s="233"/>
      <c r="B65" s="233"/>
      <c r="C65" s="233"/>
      <c r="D65" s="233"/>
      <c r="E65" s="235"/>
      <c r="F65" s="235"/>
      <c r="G65" s="235"/>
      <c r="H65" s="235"/>
      <c r="I65" s="235"/>
      <c r="J65" s="249"/>
      <c r="K65" s="249"/>
      <c r="L65" s="249"/>
      <c r="M65" s="249"/>
      <c r="N65" s="249"/>
      <c r="O65" s="249"/>
      <c r="P65" s="249"/>
      <c r="Q65" s="249"/>
    </row>
    <row r="66" spans="1:17" ht="13.5">
      <c r="A66" s="233"/>
      <c r="B66" s="233"/>
      <c r="C66" s="233"/>
      <c r="D66" s="233"/>
      <c r="E66" s="235"/>
      <c r="F66" s="235"/>
      <c r="G66" s="235"/>
      <c r="H66" s="235"/>
      <c r="I66" s="235"/>
      <c r="J66" s="249"/>
      <c r="K66" s="249"/>
      <c r="L66" s="249"/>
      <c r="M66" s="249"/>
      <c r="N66" s="249"/>
      <c r="O66" s="249"/>
      <c r="P66" s="249"/>
      <c r="Q66" s="249"/>
    </row>
    <row r="67" spans="1:17" ht="13.5">
      <c r="A67" s="233"/>
      <c r="B67" s="233"/>
      <c r="C67" s="233"/>
      <c r="D67" s="233"/>
      <c r="E67" s="235"/>
      <c r="F67" s="235"/>
      <c r="G67" s="235"/>
      <c r="H67" s="235"/>
      <c r="I67" s="235"/>
      <c r="J67" s="249"/>
      <c r="K67" s="249"/>
      <c r="L67" s="249"/>
      <c r="M67" s="249"/>
      <c r="N67" s="249"/>
      <c r="O67" s="249"/>
      <c r="P67" s="249"/>
      <c r="Q67" s="249"/>
    </row>
    <row r="68" spans="1:17" ht="13.5">
      <c r="A68" s="233"/>
      <c r="B68" s="233"/>
      <c r="C68" s="233"/>
      <c r="D68" s="233"/>
      <c r="E68" s="235"/>
      <c r="F68" s="235"/>
      <c r="G68" s="235"/>
      <c r="H68" s="235"/>
      <c r="I68" s="235"/>
      <c r="J68" s="249"/>
      <c r="K68" s="249"/>
      <c r="L68" s="249"/>
      <c r="M68" s="249"/>
      <c r="N68" s="249"/>
      <c r="O68" s="249"/>
      <c r="P68" s="249"/>
      <c r="Q68" s="249"/>
    </row>
    <row r="69" spans="1:17" ht="13.5">
      <c r="A69" s="233"/>
      <c r="B69" s="233"/>
      <c r="C69" s="233"/>
      <c r="D69" s="233"/>
      <c r="E69" s="235"/>
      <c r="F69" s="235"/>
      <c r="G69" s="235"/>
      <c r="H69" s="235"/>
      <c r="I69" s="235"/>
      <c r="J69" s="249"/>
      <c r="K69" s="249"/>
      <c r="L69" s="249"/>
      <c r="M69" s="249"/>
      <c r="N69" s="249"/>
      <c r="O69" s="249"/>
      <c r="P69" s="249"/>
      <c r="Q69" s="249"/>
    </row>
    <row r="70" spans="1:17" ht="13.5">
      <c r="A70" s="233"/>
      <c r="B70" s="233"/>
      <c r="C70" s="233"/>
      <c r="D70" s="233"/>
      <c r="E70" s="235"/>
      <c r="F70" s="235"/>
      <c r="G70" s="235"/>
      <c r="H70" s="235"/>
      <c r="I70" s="235"/>
      <c r="J70" s="249"/>
      <c r="K70" s="249"/>
      <c r="L70" s="249"/>
      <c r="M70" s="249"/>
      <c r="N70" s="249"/>
      <c r="O70" s="249"/>
      <c r="P70" s="249"/>
      <c r="Q70" s="249"/>
    </row>
    <row r="71" spans="1:17" ht="13.5">
      <c r="A71" s="233"/>
      <c r="B71" s="233"/>
      <c r="C71" s="233"/>
      <c r="D71" s="233"/>
      <c r="E71" s="235"/>
      <c r="F71" s="235"/>
      <c r="G71" s="235"/>
      <c r="H71" s="235"/>
      <c r="I71" s="235"/>
      <c r="J71" s="249"/>
      <c r="K71" s="249"/>
      <c r="L71" s="249"/>
      <c r="M71" s="249"/>
      <c r="N71" s="249"/>
      <c r="O71" s="249"/>
      <c r="P71" s="249"/>
      <c r="Q71" s="249"/>
    </row>
    <row r="72" spans="1:17" ht="13.5">
      <c r="A72" s="233"/>
      <c r="B72" s="233"/>
      <c r="C72" s="233"/>
      <c r="D72" s="233"/>
      <c r="E72" s="235"/>
      <c r="F72" s="235"/>
      <c r="G72" s="235"/>
      <c r="H72" s="235"/>
      <c r="I72" s="235"/>
      <c r="J72" s="249"/>
      <c r="K72" s="249"/>
      <c r="L72" s="249"/>
      <c r="M72" s="249"/>
      <c r="N72" s="249"/>
      <c r="O72" s="249"/>
      <c r="P72" s="249"/>
      <c r="Q72" s="249"/>
    </row>
    <row r="73" spans="1:17" ht="13.5">
      <c r="A73" s="233"/>
      <c r="B73" s="233"/>
      <c r="C73" s="233"/>
      <c r="D73" s="233"/>
      <c r="E73" s="235"/>
      <c r="F73" s="235"/>
      <c r="G73" s="235"/>
      <c r="H73" s="235"/>
      <c r="I73" s="235"/>
      <c r="J73" s="249"/>
      <c r="K73" s="249"/>
      <c r="L73" s="249"/>
      <c r="M73" s="249"/>
      <c r="N73" s="249"/>
      <c r="O73" s="249"/>
      <c r="P73" s="249"/>
      <c r="Q73" s="249"/>
    </row>
    <row r="74" spans="1:17" ht="13.5">
      <c r="A74" s="233"/>
      <c r="B74" s="233"/>
      <c r="C74" s="233"/>
      <c r="D74" s="233"/>
      <c r="E74" s="235"/>
      <c r="F74" s="235"/>
      <c r="G74" s="235"/>
      <c r="H74" s="235"/>
      <c r="I74" s="235"/>
      <c r="J74" s="249"/>
      <c r="K74" s="249"/>
      <c r="L74" s="249"/>
      <c r="M74" s="249"/>
      <c r="N74" s="249"/>
      <c r="O74" s="249"/>
      <c r="P74" s="249"/>
      <c r="Q74" s="249"/>
    </row>
    <row r="75" spans="1:17" ht="13.5">
      <c r="A75" s="233"/>
      <c r="B75" s="233"/>
      <c r="C75" s="233"/>
      <c r="D75" s="233"/>
      <c r="E75" s="235"/>
      <c r="F75" s="235"/>
      <c r="G75" s="235"/>
      <c r="H75" s="235"/>
      <c r="I75" s="235"/>
      <c r="J75" s="249"/>
      <c r="K75" s="249"/>
      <c r="L75" s="249"/>
      <c r="M75" s="249"/>
      <c r="N75" s="249"/>
      <c r="O75" s="249"/>
      <c r="P75" s="249"/>
      <c r="Q75" s="249"/>
    </row>
    <row r="76" spans="1:17" ht="13.5">
      <c r="A76" s="233"/>
      <c r="B76" s="233"/>
      <c r="C76" s="233"/>
      <c r="D76" s="233"/>
      <c r="E76" s="235"/>
      <c r="F76" s="235"/>
      <c r="G76" s="235"/>
      <c r="H76" s="235"/>
      <c r="I76" s="235"/>
      <c r="J76" s="249"/>
      <c r="K76" s="249"/>
      <c r="L76" s="249"/>
      <c r="M76" s="249"/>
      <c r="N76" s="249"/>
      <c r="O76" s="249"/>
      <c r="P76" s="249"/>
      <c r="Q76" s="249"/>
    </row>
    <row r="77" spans="1:17" ht="13.5">
      <c r="A77" s="233"/>
      <c r="B77" s="233"/>
      <c r="C77" s="233"/>
      <c r="D77" s="233"/>
      <c r="E77" s="235"/>
      <c r="F77" s="235"/>
      <c r="G77" s="235"/>
      <c r="H77" s="235"/>
      <c r="I77" s="235"/>
      <c r="J77" s="249"/>
      <c r="K77" s="249"/>
      <c r="L77" s="249"/>
      <c r="M77" s="249"/>
      <c r="N77" s="249"/>
      <c r="O77" s="249"/>
      <c r="P77" s="249"/>
      <c r="Q77" s="249"/>
    </row>
    <row r="78" spans="1:17" ht="13.5">
      <c r="A78" s="233"/>
      <c r="B78" s="233"/>
      <c r="C78" s="233"/>
      <c r="D78" s="233"/>
      <c r="E78" s="235"/>
      <c r="F78" s="235"/>
      <c r="G78" s="235"/>
      <c r="H78" s="235"/>
      <c r="I78" s="235"/>
      <c r="J78" s="249"/>
      <c r="K78" s="249"/>
      <c r="L78" s="249"/>
      <c r="M78" s="249"/>
      <c r="N78" s="249"/>
      <c r="O78" s="249"/>
      <c r="P78" s="249"/>
      <c r="Q78" s="249"/>
    </row>
    <row r="79" spans="1:17" ht="13.5">
      <c r="A79" s="233"/>
      <c r="B79" s="233"/>
      <c r="C79" s="233"/>
      <c r="D79" s="233"/>
      <c r="E79" s="235"/>
      <c r="F79" s="235"/>
      <c r="G79" s="235"/>
      <c r="H79" s="235"/>
      <c r="I79" s="235"/>
      <c r="J79" s="249"/>
      <c r="K79" s="249"/>
      <c r="L79" s="249"/>
      <c r="M79" s="249"/>
      <c r="N79" s="249"/>
      <c r="O79" s="249"/>
      <c r="P79" s="249"/>
      <c r="Q79" s="249"/>
    </row>
    <row r="80" spans="1:17" ht="13.5">
      <c r="A80" s="233"/>
      <c r="B80" s="233"/>
      <c r="C80" s="233"/>
      <c r="D80" s="233"/>
      <c r="E80" s="235"/>
      <c r="F80" s="235"/>
      <c r="G80" s="235"/>
      <c r="H80" s="235"/>
      <c r="I80" s="235"/>
      <c r="J80" s="249"/>
      <c r="K80" s="249"/>
      <c r="L80" s="249"/>
      <c r="M80" s="249"/>
      <c r="N80" s="249"/>
      <c r="O80" s="249"/>
      <c r="P80" s="249"/>
      <c r="Q80" s="249"/>
    </row>
    <row r="81" spans="1:17" ht="13.5">
      <c r="A81" s="233"/>
      <c r="B81" s="233"/>
      <c r="C81" s="233"/>
      <c r="D81" s="233"/>
      <c r="E81" s="235"/>
      <c r="F81" s="235"/>
      <c r="G81" s="235"/>
      <c r="H81" s="235"/>
      <c r="I81" s="235"/>
      <c r="J81" s="249"/>
      <c r="K81" s="249"/>
      <c r="L81" s="249"/>
      <c r="M81" s="249"/>
      <c r="N81" s="249"/>
      <c r="O81" s="249"/>
      <c r="P81" s="249"/>
      <c r="Q81" s="249"/>
    </row>
    <row r="82" spans="1:17" ht="13.5">
      <c r="A82" s="233"/>
      <c r="B82" s="233"/>
      <c r="C82" s="233"/>
      <c r="D82" s="233"/>
      <c r="E82" s="235"/>
      <c r="F82" s="235"/>
      <c r="G82" s="235"/>
      <c r="H82" s="235"/>
      <c r="I82" s="235"/>
      <c r="J82" s="249"/>
      <c r="K82" s="249"/>
      <c r="L82" s="249"/>
      <c r="M82" s="249"/>
      <c r="N82" s="249"/>
      <c r="O82" s="249"/>
      <c r="P82" s="249"/>
      <c r="Q82" s="249"/>
    </row>
    <row r="83" spans="1:17" ht="13.5">
      <c r="A83" s="233"/>
      <c r="B83" s="233"/>
      <c r="C83" s="233"/>
      <c r="D83" s="233"/>
      <c r="E83" s="235"/>
      <c r="F83" s="235"/>
      <c r="G83" s="235"/>
      <c r="H83" s="235"/>
      <c r="I83" s="235"/>
      <c r="J83" s="249"/>
      <c r="K83" s="249"/>
      <c r="L83" s="249"/>
      <c r="M83" s="249"/>
      <c r="N83" s="249"/>
      <c r="O83" s="249"/>
      <c r="P83" s="249"/>
      <c r="Q83" s="249"/>
    </row>
    <row r="84" spans="1:17" ht="13.5">
      <c r="A84" s="233"/>
      <c r="B84" s="233"/>
      <c r="C84" s="233"/>
      <c r="D84" s="233"/>
      <c r="E84" s="235"/>
      <c r="F84" s="235"/>
      <c r="G84" s="235"/>
      <c r="H84" s="235"/>
      <c r="I84" s="235"/>
      <c r="J84" s="249"/>
      <c r="K84" s="249"/>
      <c r="L84" s="249"/>
      <c r="M84" s="249"/>
      <c r="N84" s="249"/>
      <c r="O84" s="249"/>
      <c r="P84" s="249"/>
      <c r="Q84" s="249"/>
    </row>
    <row r="85" spans="1:17" ht="13.5">
      <c r="A85" s="233"/>
      <c r="B85" s="233"/>
      <c r="C85" s="233"/>
      <c r="D85" s="233"/>
      <c r="E85" s="235"/>
      <c r="F85" s="235"/>
      <c r="G85" s="235"/>
      <c r="H85" s="235"/>
      <c r="I85" s="235"/>
      <c r="J85" s="249"/>
      <c r="K85" s="249"/>
      <c r="L85" s="249"/>
      <c r="M85" s="249"/>
      <c r="N85" s="249"/>
      <c r="O85" s="249"/>
      <c r="P85" s="249"/>
      <c r="Q85" s="249"/>
    </row>
    <row r="86" spans="1:17" ht="13.5">
      <c r="A86" s="233"/>
      <c r="B86" s="233"/>
      <c r="C86" s="233"/>
      <c r="D86" s="233"/>
      <c r="E86" s="235"/>
      <c r="F86" s="235"/>
      <c r="G86" s="235"/>
      <c r="H86" s="235"/>
      <c r="I86" s="235"/>
      <c r="J86" s="249"/>
      <c r="K86" s="249"/>
      <c r="L86" s="249"/>
      <c r="M86" s="249"/>
      <c r="N86" s="249"/>
      <c r="O86" s="249"/>
      <c r="P86" s="249"/>
      <c r="Q86" s="249"/>
    </row>
    <row r="87" spans="1:17" ht="13.5">
      <c r="A87" s="233"/>
      <c r="B87" s="233"/>
      <c r="C87" s="233"/>
      <c r="D87" s="233"/>
      <c r="E87" s="235"/>
      <c r="F87" s="235"/>
      <c r="G87" s="235"/>
      <c r="H87" s="235"/>
      <c r="I87" s="235"/>
      <c r="J87" s="249"/>
      <c r="K87" s="249"/>
      <c r="L87" s="249"/>
      <c r="M87" s="249"/>
      <c r="N87" s="249"/>
      <c r="O87" s="249"/>
      <c r="P87" s="249"/>
      <c r="Q87" s="249"/>
    </row>
    <row r="88" spans="1:17" ht="13.5">
      <c r="A88" s="233"/>
      <c r="B88" s="233"/>
      <c r="C88" s="233"/>
      <c r="D88" s="233"/>
      <c r="E88" s="235"/>
      <c r="F88" s="235"/>
      <c r="G88" s="235"/>
      <c r="H88" s="235"/>
      <c r="I88" s="235"/>
      <c r="J88" s="249"/>
      <c r="K88" s="249"/>
      <c r="L88" s="249"/>
      <c r="M88" s="249"/>
      <c r="N88" s="249"/>
      <c r="O88" s="249"/>
      <c r="P88" s="249"/>
      <c r="Q88" s="249"/>
    </row>
    <row r="89" spans="1:17" ht="13.5">
      <c r="A89" s="233"/>
      <c r="B89" s="233"/>
      <c r="C89" s="233"/>
      <c r="D89" s="233"/>
      <c r="E89" s="235"/>
      <c r="F89" s="235"/>
      <c r="G89" s="235"/>
      <c r="H89" s="235"/>
      <c r="I89" s="235"/>
      <c r="J89" s="249"/>
      <c r="K89" s="249"/>
      <c r="L89" s="249"/>
      <c r="M89" s="249"/>
      <c r="N89" s="249"/>
      <c r="O89" s="249"/>
      <c r="P89" s="249"/>
      <c r="Q89" s="249"/>
    </row>
    <row r="90" spans="1:17" ht="13.5">
      <c r="A90" s="233"/>
      <c r="B90" s="233"/>
      <c r="C90" s="233"/>
      <c r="D90" s="233"/>
      <c r="E90" s="235"/>
      <c r="F90" s="235"/>
      <c r="G90" s="235"/>
      <c r="H90" s="235"/>
      <c r="I90" s="235"/>
      <c r="J90" s="249"/>
      <c r="K90" s="249"/>
      <c r="L90" s="249"/>
      <c r="M90" s="249"/>
      <c r="N90" s="249"/>
      <c r="O90" s="249"/>
      <c r="P90" s="249"/>
      <c r="Q90" s="249"/>
    </row>
    <row r="91" spans="1:17" ht="13.5">
      <c r="A91" s="233"/>
      <c r="B91" s="233"/>
      <c r="C91" s="233"/>
      <c r="D91" s="233"/>
      <c r="E91" s="235"/>
      <c r="F91" s="235"/>
      <c r="G91" s="235"/>
      <c r="H91" s="235"/>
      <c r="I91" s="235"/>
      <c r="J91" s="249"/>
      <c r="K91" s="249"/>
      <c r="L91" s="249"/>
      <c r="M91" s="249"/>
      <c r="N91" s="249"/>
      <c r="O91" s="249"/>
      <c r="P91" s="249"/>
      <c r="Q91" s="249"/>
    </row>
    <row r="92" spans="1:17" ht="13.5">
      <c r="A92" s="233"/>
      <c r="B92" s="233"/>
      <c r="C92" s="233"/>
      <c r="D92" s="233"/>
      <c r="E92" s="235"/>
      <c r="F92" s="235"/>
      <c r="G92" s="235"/>
      <c r="H92" s="235"/>
      <c r="I92" s="235"/>
      <c r="J92" s="249"/>
      <c r="K92" s="249"/>
      <c r="L92" s="249"/>
      <c r="M92" s="249"/>
      <c r="N92" s="249"/>
      <c r="O92" s="249"/>
      <c r="P92" s="249"/>
      <c r="Q92" s="249"/>
    </row>
    <row r="93" spans="1:17" ht="13.5">
      <c r="A93" s="233"/>
      <c r="B93" s="233"/>
      <c r="C93" s="233"/>
      <c r="D93" s="233"/>
      <c r="E93" s="235"/>
      <c r="F93" s="235"/>
      <c r="G93" s="235"/>
      <c r="H93" s="235"/>
      <c r="I93" s="235"/>
      <c r="J93" s="249"/>
      <c r="K93" s="249"/>
      <c r="L93" s="249"/>
      <c r="M93" s="249"/>
      <c r="N93" s="249"/>
      <c r="O93" s="249"/>
      <c r="P93" s="249"/>
      <c r="Q93" s="249"/>
    </row>
    <row r="94" spans="1:17" ht="13.5">
      <c r="A94" s="233"/>
      <c r="B94" s="233"/>
      <c r="C94" s="233"/>
      <c r="D94" s="233"/>
      <c r="E94" s="235"/>
      <c r="F94" s="235"/>
      <c r="G94" s="235"/>
      <c r="H94" s="235"/>
      <c r="I94" s="235"/>
      <c r="J94" s="249"/>
      <c r="K94" s="249"/>
      <c r="L94" s="249"/>
      <c r="M94" s="249"/>
      <c r="N94" s="249"/>
      <c r="O94" s="249"/>
      <c r="P94" s="249"/>
      <c r="Q94" s="249"/>
    </row>
    <row r="95" spans="1:17" ht="13.5">
      <c r="A95" s="233"/>
      <c r="B95" s="233"/>
      <c r="C95" s="233"/>
      <c r="D95" s="233"/>
      <c r="E95" s="235"/>
      <c r="F95" s="235"/>
      <c r="G95" s="235"/>
      <c r="H95" s="235"/>
      <c r="I95" s="235"/>
      <c r="J95" s="249"/>
      <c r="K95" s="249"/>
      <c r="L95" s="249"/>
      <c r="M95" s="249"/>
      <c r="N95" s="249"/>
      <c r="O95" s="249"/>
      <c r="P95" s="249"/>
      <c r="Q95" s="249"/>
    </row>
    <row r="96" spans="1:17" ht="13.5">
      <c r="A96" s="233"/>
      <c r="B96" s="233"/>
      <c r="C96" s="233"/>
      <c r="D96" s="233"/>
      <c r="E96" s="235"/>
      <c r="F96" s="235"/>
      <c r="G96" s="235"/>
      <c r="H96" s="235"/>
      <c r="I96" s="235"/>
      <c r="J96" s="249"/>
      <c r="K96" s="249"/>
      <c r="L96" s="249"/>
      <c r="M96" s="249"/>
      <c r="N96" s="249"/>
      <c r="O96" s="249"/>
      <c r="P96" s="249"/>
      <c r="Q96" s="249"/>
    </row>
    <row r="97" spans="1:17" ht="13.5">
      <c r="A97" s="233"/>
      <c r="B97" s="233"/>
      <c r="C97" s="233"/>
      <c r="D97" s="233"/>
      <c r="E97" s="235"/>
      <c r="F97" s="235"/>
      <c r="G97" s="235"/>
      <c r="H97" s="235"/>
      <c r="I97" s="235"/>
      <c r="J97" s="249"/>
      <c r="K97" s="249"/>
      <c r="L97" s="249"/>
      <c r="M97" s="249"/>
      <c r="N97" s="249"/>
      <c r="O97" s="249"/>
      <c r="P97" s="249"/>
      <c r="Q97" s="249"/>
    </row>
    <row r="98" spans="1:17" ht="13.5">
      <c r="A98" s="233"/>
      <c r="B98" s="233"/>
      <c r="C98" s="233"/>
      <c r="D98" s="233"/>
      <c r="E98" s="235"/>
      <c r="F98" s="235"/>
      <c r="G98" s="235"/>
      <c r="H98" s="235"/>
      <c r="I98" s="235"/>
      <c r="J98" s="249"/>
      <c r="K98" s="249"/>
      <c r="L98" s="249"/>
      <c r="M98" s="249"/>
      <c r="N98" s="249"/>
      <c r="O98" s="249"/>
      <c r="P98" s="249"/>
      <c r="Q98" s="249"/>
    </row>
    <row r="99" spans="1:17" ht="13.5">
      <c r="A99" s="233"/>
      <c r="B99" s="233"/>
      <c r="C99" s="233"/>
      <c r="D99" s="233"/>
      <c r="E99" s="235"/>
      <c r="F99" s="235"/>
      <c r="G99" s="235"/>
      <c r="H99" s="235"/>
      <c r="I99" s="235"/>
      <c r="J99" s="249"/>
      <c r="K99" s="249"/>
      <c r="L99" s="249"/>
      <c r="M99" s="249"/>
      <c r="N99" s="249"/>
      <c r="O99" s="249"/>
      <c r="P99" s="249"/>
      <c r="Q99" s="249"/>
    </row>
    <row r="100" spans="1:17" ht="13.5">
      <c r="A100" s="233"/>
      <c r="B100" s="233"/>
      <c r="C100" s="233"/>
      <c r="D100" s="233"/>
      <c r="E100" s="235"/>
      <c r="F100" s="235"/>
      <c r="G100" s="235"/>
      <c r="H100" s="235"/>
      <c r="I100" s="235"/>
      <c r="J100" s="249"/>
      <c r="K100" s="249"/>
      <c r="L100" s="249"/>
      <c r="M100" s="249"/>
      <c r="N100" s="249"/>
      <c r="O100" s="249"/>
      <c r="P100" s="249"/>
      <c r="Q100" s="249"/>
    </row>
    <row r="101" spans="1:17" ht="13.5">
      <c r="A101" s="233"/>
      <c r="B101" s="233"/>
      <c r="C101" s="233"/>
      <c r="D101" s="233"/>
      <c r="E101" s="235"/>
      <c r="F101" s="235"/>
      <c r="G101" s="235"/>
      <c r="H101" s="235"/>
      <c r="I101" s="235"/>
      <c r="J101" s="249"/>
      <c r="K101" s="249"/>
      <c r="L101" s="249"/>
      <c r="M101" s="249"/>
      <c r="N101" s="249"/>
      <c r="O101" s="249"/>
      <c r="P101" s="249"/>
      <c r="Q101" s="249"/>
    </row>
    <row r="102" spans="1:17" ht="13.5">
      <c r="A102" s="233"/>
      <c r="B102" s="233"/>
      <c r="C102" s="233"/>
      <c r="D102" s="233"/>
      <c r="E102" s="235"/>
      <c r="F102" s="235"/>
      <c r="G102" s="235"/>
      <c r="H102" s="235"/>
      <c r="I102" s="235"/>
      <c r="J102" s="249"/>
      <c r="K102" s="249"/>
      <c r="L102" s="249"/>
      <c r="M102" s="249"/>
      <c r="N102" s="249"/>
      <c r="O102" s="249"/>
      <c r="P102" s="249"/>
      <c r="Q102" s="249"/>
    </row>
    <row r="103" spans="1:17" ht="13.5">
      <c r="A103" s="233"/>
      <c r="B103" s="233"/>
      <c r="C103" s="233"/>
      <c r="D103" s="233"/>
      <c r="E103" s="235"/>
      <c r="F103" s="235"/>
      <c r="G103" s="235"/>
      <c r="H103" s="235"/>
      <c r="I103" s="235"/>
      <c r="J103" s="249"/>
      <c r="K103" s="249"/>
      <c r="L103" s="249"/>
      <c r="M103" s="249"/>
      <c r="N103" s="249"/>
      <c r="O103" s="249"/>
      <c r="P103" s="249"/>
      <c r="Q103" s="249"/>
    </row>
    <row r="104" spans="1:17" ht="13.5">
      <c r="A104" s="233"/>
      <c r="B104" s="233"/>
      <c r="C104" s="233"/>
      <c r="D104" s="233"/>
      <c r="E104" s="235"/>
      <c r="F104" s="235"/>
      <c r="G104" s="235"/>
      <c r="H104" s="235"/>
      <c r="I104" s="235"/>
      <c r="J104" s="249"/>
      <c r="K104" s="249"/>
      <c r="L104" s="249"/>
      <c r="M104" s="249"/>
      <c r="N104" s="249"/>
      <c r="O104" s="249"/>
      <c r="P104" s="249"/>
      <c r="Q104" s="249"/>
    </row>
    <row r="105" spans="1:17" ht="13.5">
      <c r="A105" s="233"/>
      <c r="B105" s="233"/>
      <c r="C105" s="233"/>
      <c r="D105" s="233"/>
      <c r="E105" s="235"/>
      <c r="F105" s="235"/>
      <c r="G105" s="235"/>
      <c r="H105" s="235"/>
      <c r="I105" s="235"/>
      <c r="J105" s="249"/>
      <c r="K105" s="249"/>
      <c r="L105" s="249"/>
      <c r="M105" s="249"/>
      <c r="N105" s="249"/>
      <c r="O105" s="249"/>
      <c r="P105" s="249"/>
      <c r="Q105" s="249"/>
    </row>
    <row r="106" spans="1:17" ht="13.5">
      <c r="A106" s="233"/>
      <c r="B106" s="233"/>
      <c r="C106" s="233"/>
      <c r="D106" s="233"/>
      <c r="E106" s="235"/>
      <c r="F106" s="235"/>
      <c r="G106" s="235"/>
      <c r="H106" s="235"/>
      <c r="I106" s="235"/>
      <c r="J106" s="249"/>
      <c r="K106" s="249"/>
      <c r="L106" s="249"/>
      <c r="M106" s="249"/>
      <c r="N106" s="249"/>
      <c r="O106" s="249"/>
      <c r="P106" s="249"/>
      <c r="Q106" s="249"/>
    </row>
    <row r="107" spans="1:17" ht="13.5">
      <c r="A107" s="233"/>
      <c r="B107" s="233"/>
      <c r="C107" s="233"/>
      <c r="D107" s="233"/>
      <c r="E107" s="235"/>
      <c r="F107" s="235"/>
      <c r="G107" s="235"/>
      <c r="H107" s="235"/>
      <c r="I107" s="235"/>
      <c r="J107" s="249"/>
      <c r="K107" s="249"/>
      <c r="L107" s="249"/>
      <c r="M107" s="249"/>
      <c r="N107" s="249"/>
      <c r="O107" s="249"/>
      <c r="P107" s="249"/>
      <c r="Q107" s="249"/>
    </row>
    <row r="108" spans="1:17" ht="13.5">
      <c r="A108" s="233"/>
      <c r="B108" s="233"/>
      <c r="C108" s="233"/>
      <c r="D108" s="233"/>
      <c r="E108" s="235"/>
      <c r="F108" s="235"/>
      <c r="G108" s="235"/>
      <c r="H108" s="235"/>
      <c r="I108" s="235"/>
      <c r="J108" s="249"/>
      <c r="K108" s="249"/>
      <c r="L108" s="249"/>
      <c r="M108" s="249"/>
      <c r="N108" s="249"/>
      <c r="O108" s="249"/>
      <c r="P108" s="249"/>
      <c r="Q108" s="249"/>
    </row>
    <row r="109" spans="1:17" ht="13.5">
      <c r="A109" s="233"/>
      <c r="B109" s="233"/>
      <c r="C109" s="233"/>
      <c r="D109" s="233"/>
      <c r="E109" s="235"/>
      <c r="F109" s="235"/>
      <c r="G109" s="235"/>
      <c r="H109" s="235"/>
      <c r="I109" s="235"/>
      <c r="J109" s="249"/>
      <c r="K109" s="249"/>
      <c r="L109" s="249"/>
      <c r="M109" s="249"/>
      <c r="N109" s="249"/>
      <c r="O109" s="249"/>
      <c r="P109" s="249"/>
      <c r="Q109" s="249"/>
    </row>
    <row r="110" spans="1:17" ht="13.5">
      <c r="A110" s="233"/>
      <c r="B110" s="233"/>
      <c r="C110" s="233"/>
      <c r="D110" s="233"/>
      <c r="E110" s="235"/>
      <c r="F110" s="235"/>
      <c r="G110" s="235"/>
      <c r="H110" s="235"/>
      <c r="I110" s="235"/>
      <c r="J110" s="249"/>
      <c r="K110" s="249"/>
      <c r="L110" s="249"/>
      <c r="M110" s="249"/>
      <c r="N110" s="249"/>
      <c r="O110" s="249"/>
      <c r="P110" s="249"/>
      <c r="Q110" s="249"/>
    </row>
    <row r="111" spans="1:17" ht="13.5">
      <c r="A111" s="233"/>
      <c r="B111" s="233"/>
      <c r="C111" s="233"/>
      <c r="D111" s="233"/>
      <c r="E111" s="235"/>
      <c r="F111" s="235"/>
      <c r="G111" s="235"/>
      <c r="H111" s="235"/>
      <c r="I111" s="235"/>
      <c r="J111" s="249"/>
      <c r="K111" s="249"/>
      <c r="L111" s="249"/>
      <c r="M111" s="249"/>
      <c r="N111" s="249"/>
      <c r="O111" s="249"/>
      <c r="P111" s="249"/>
      <c r="Q111" s="249"/>
    </row>
    <row r="112" spans="1:17" ht="13.5">
      <c r="A112" s="233"/>
      <c r="B112" s="233"/>
      <c r="C112" s="233"/>
      <c r="D112" s="233"/>
      <c r="E112" s="235"/>
      <c r="F112" s="235"/>
      <c r="G112" s="235"/>
      <c r="H112" s="235"/>
      <c r="I112" s="235"/>
      <c r="J112" s="249"/>
      <c r="K112" s="249"/>
      <c r="L112" s="249"/>
      <c r="M112" s="249"/>
      <c r="N112" s="249"/>
      <c r="O112" s="249"/>
      <c r="P112" s="249"/>
      <c r="Q112" s="249"/>
    </row>
    <row r="113" spans="1:17" ht="13.5">
      <c r="A113" s="233"/>
      <c r="B113" s="233"/>
      <c r="C113" s="233"/>
      <c r="D113" s="233"/>
      <c r="E113" s="235"/>
      <c r="F113" s="235"/>
      <c r="G113" s="235"/>
      <c r="H113" s="235"/>
      <c r="I113" s="235"/>
      <c r="J113" s="249"/>
      <c r="K113" s="249"/>
      <c r="L113" s="249"/>
      <c r="M113" s="249"/>
      <c r="N113" s="249"/>
      <c r="O113" s="249"/>
      <c r="P113" s="249"/>
      <c r="Q113" s="249"/>
    </row>
    <row r="114" spans="1:17" ht="13.5">
      <c r="A114" s="233"/>
      <c r="B114" s="233"/>
      <c r="C114" s="233"/>
      <c r="D114" s="233"/>
      <c r="E114" s="235"/>
      <c r="F114" s="235"/>
      <c r="G114" s="235"/>
      <c r="H114" s="235"/>
      <c r="I114" s="235"/>
      <c r="J114" s="249"/>
      <c r="K114" s="249"/>
      <c r="L114" s="249"/>
      <c r="M114" s="249"/>
      <c r="N114" s="249"/>
      <c r="O114" s="249"/>
      <c r="P114" s="249"/>
      <c r="Q114" s="249"/>
    </row>
    <row r="115" spans="1:17" ht="13.5">
      <c r="A115" s="233"/>
      <c r="B115" s="233"/>
      <c r="C115" s="233"/>
      <c r="D115" s="233"/>
      <c r="E115" s="235"/>
      <c r="F115" s="235"/>
      <c r="G115" s="235"/>
      <c r="H115" s="235"/>
      <c r="I115" s="235"/>
      <c r="J115" s="249"/>
      <c r="K115" s="249"/>
      <c r="L115" s="249"/>
      <c r="M115" s="249"/>
      <c r="N115" s="249"/>
      <c r="O115" s="249"/>
      <c r="P115" s="249"/>
      <c r="Q115" s="249"/>
    </row>
    <row r="116" spans="1:17" ht="13.5">
      <c r="A116" s="233"/>
      <c r="B116" s="233"/>
      <c r="C116" s="233"/>
      <c r="D116" s="233"/>
      <c r="E116" s="235"/>
      <c r="F116" s="235"/>
      <c r="G116" s="235"/>
      <c r="H116" s="235"/>
      <c r="I116" s="235"/>
      <c r="J116" s="249"/>
      <c r="K116" s="249"/>
      <c r="L116" s="249"/>
      <c r="M116" s="249"/>
      <c r="N116" s="249"/>
      <c r="O116" s="249"/>
      <c r="P116" s="249"/>
      <c r="Q116" s="249"/>
    </row>
    <row r="117" spans="1:17" ht="13.5">
      <c r="A117" s="233"/>
      <c r="B117" s="233"/>
      <c r="C117" s="233"/>
      <c r="D117" s="233"/>
      <c r="E117" s="235"/>
      <c r="F117" s="235"/>
      <c r="G117" s="235"/>
      <c r="H117" s="235"/>
      <c r="I117" s="235"/>
      <c r="J117" s="249"/>
      <c r="K117" s="249"/>
      <c r="L117" s="249"/>
      <c r="M117" s="249"/>
      <c r="N117" s="249"/>
      <c r="O117" s="249"/>
      <c r="P117" s="249"/>
      <c r="Q117" s="249"/>
    </row>
    <row r="118" spans="1:17" ht="13.5">
      <c r="A118" s="233"/>
      <c r="B118" s="233"/>
      <c r="C118" s="233"/>
      <c r="D118" s="233"/>
      <c r="E118" s="235"/>
      <c r="F118" s="235"/>
      <c r="G118" s="235"/>
      <c r="H118" s="235"/>
      <c r="I118" s="235"/>
      <c r="J118" s="249"/>
      <c r="K118" s="249"/>
      <c r="L118" s="249"/>
      <c r="M118" s="249"/>
      <c r="N118" s="249"/>
      <c r="O118" s="249"/>
      <c r="P118" s="249"/>
      <c r="Q118" s="249"/>
    </row>
    <row r="119" spans="1:17" ht="13.5">
      <c r="A119" s="233"/>
      <c r="B119" s="233"/>
      <c r="C119" s="233"/>
      <c r="D119" s="233"/>
      <c r="E119" s="235"/>
      <c r="F119" s="235"/>
      <c r="G119" s="235"/>
      <c r="H119" s="235"/>
      <c r="I119" s="235"/>
      <c r="J119" s="249"/>
      <c r="K119" s="249"/>
      <c r="L119" s="249"/>
      <c r="M119" s="249"/>
      <c r="N119" s="249"/>
      <c r="O119" s="249"/>
      <c r="P119" s="249"/>
      <c r="Q119" s="249"/>
    </row>
    <row r="120" spans="1:17" ht="13.5">
      <c r="A120" s="233"/>
      <c r="B120" s="233"/>
      <c r="C120" s="233"/>
      <c r="D120" s="233"/>
      <c r="E120" s="235"/>
      <c r="F120" s="235"/>
      <c r="G120" s="235"/>
      <c r="H120" s="235"/>
      <c r="I120" s="235"/>
      <c r="J120" s="249"/>
      <c r="K120" s="249"/>
      <c r="L120" s="249"/>
      <c r="M120" s="249"/>
      <c r="N120" s="249"/>
      <c r="O120" s="249"/>
      <c r="P120" s="249"/>
      <c r="Q120" s="249"/>
    </row>
    <row r="121" spans="1:17" ht="13.5">
      <c r="A121" s="233"/>
      <c r="B121" s="233"/>
      <c r="C121" s="233"/>
      <c r="D121" s="233"/>
      <c r="E121" s="235"/>
      <c r="F121" s="235"/>
      <c r="G121" s="235"/>
      <c r="H121" s="235"/>
      <c r="I121" s="235"/>
      <c r="J121" s="249"/>
      <c r="K121" s="249"/>
      <c r="L121" s="249"/>
      <c r="M121" s="249"/>
      <c r="N121" s="249"/>
      <c r="O121" s="249"/>
      <c r="P121" s="249"/>
      <c r="Q121" s="249"/>
    </row>
    <row r="122" spans="1:17" ht="13.5">
      <c r="A122" s="233"/>
      <c r="B122" s="233"/>
      <c r="C122" s="233"/>
      <c r="D122" s="233"/>
      <c r="E122" s="235"/>
      <c r="F122" s="235"/>
      <c r="G122" s="235"/>
      <c r="H122" s="235"/>
      <c r="I122" s="235"/>
      <c r="J122" s="249"/>
      <c r="K122" s="249"/>
      <c r="L122" s="249"/>
      <c r="M122" s="249"/>
      <c r="N122" s="249"/>
      <c r="O122" s="249"/>
      <c r="P122" s="249"/>
      <c r="Q122" s="249"/>
    </row>
    <row r="123" spans="1:17" ht="13.5">
      <c r="A123" s="233"/>
      <c r="B123" s="233"/>
      <c r="C123" s="233"/>
      <c r="D123" s="233"/>
      <c r="E123" s="235"/>
      <c r="F123" s="235"/>
      <c r="G123" s="235"/>
      <c r="H123" s="235"/>
      <c r="I123" s="235"/>
      <c r="J123" s="249"/>
      <c r="K123" s="249"/>
      <c r="L123" s="249"/>
      <c r="M123" s="249"/>
      <c r="N123" s="249"/>
      <c r="O123" s="249"/>
      <c r="P123" s="249"/>
      <c r="Q123" s="249"/>
    </row>
    <row r="124" spans="1:17" ht="13.5">
      <c r="A124" s="233"/>
      <c r="B124" s="233"/>
      <c r="C124" s="233"/>
      <c r="D124" s="233"/>
      <c r="E124" s="235"/>
      <c r="F124" s="235"/>
      <c r="G124" s="235"/>
      <c r="H124" s="235"/>
      <c r="I124" s="235"/>
      <c r="J124" s="249"/>
      <c r="K124" s="249"/>
      <c r="L124" s="249"/>
      <c r="M124" s="249"/>
      <c r="N124" s="249"/>
      <c r="O124" s="249"/>
      <c r="P124" s="249"/>
      <c r="Q124" s="249"/>
    </row>
    <row r="125" spans="1:17" ht="13.5">
      <c r="A125" s="233"/>
      <c r="B125" s="233"/>
      <c r="C125" s="233"/>
      <c r="D125" s="233"/>
      <c r="E125" s="235"/>
      <c r="F125" s="235"/>
      <c r="G125" s="235"/>
      <c r="H125" s="235"/>
      <c r="I125" s="235"/>
      <c r="J125" s="249"/>
      <c r="K125" s="249"/>
      <c r="L125" s="249"/>
      <c r="M125" s="249"/>
      <c r="N125" s="249"/>
      <c r="O125" s="249"/>
      <c r="P125" s="249"/>
      <c r="Q125" s="249"/>
    </row>
    <row r="126" spans="1:17" ht="13.5">
      <c r="A126" s="233"/>
      <c r="B126" s="233"/>
      <c r="C126" s="233"/>
      <c r="D126" s="233"/>
      <c r="E126" s="235"/>
      <c r="F126" s="235"/>
      <c r="G126" s="235"/>
      <c r="H126" s="235"/>
      <c r="I126" s="235"/>
      <c r="J126" s="249"/>
      <c r="K126" s="249"/>
      <c r="L126" s="249"/>
      <c r="M126" s="249"/>
      <c r="N126" s="249"/>
      <c r="O126" s="249"/>
      <c r="P126" s="249"/>
      <c r="Q126" s="249"/>
    </row>
    <row r="127" spans="1:17" ht="13.5">
      <c r="A127" s="233"/>
      <c r="B127" s="233"/>
      <c r="C127" s="233"/>
      <c r="D127" s="233"/>
      <c r="E127" s="235"/>
      <c r="F127" s="235"/>
      <c r="G127" s="235"/>
      <c r="H127" s="235"/>
      <c r="I127" s="235"/>
      <c r="J127" s="249"/>
      <c r="K127" s="249"/>
      <c r="L127" s="249"/>
      <c r="M127" s="249"/>
      <c r="N127" s="249"/>
      <c r="O127" s="249"/>
      <c r="P127" s="249"/>
      <c r="Q127" s="249"/>
    </row>
    <row r="128" spans="1:17" ht="13.5">
      <c r="A128" s="233"/>
      <c r="B128" s="233"/>
      <c r="C128" s="233"/>
      <c r="D128" s="233"/>
      <c r="E128" s="235"/>
      <c r="F128" s="235"/>
      <c r="G128" s="235"/>
      <c r="H128" s="235"/>
      <c r="I128" s="235"/>
      <c r="J128" s="249"/>
      <c r="K128" s="249"/>
      <c r="L128" s="249"/>
      <c r="M128" s="249"/>
      <c r="N128" s="249"/>
      <c r="O128" s="249"/>
      <c r="P128" s="249"/>
      <c r="Q128" s="249"/>
    </row>
    <row r="129" spans="1:17" ht="13.5">
      <c r="A129" s="233"/>
      <c r="B129" s="233"/>
      <c r="C129" s="233"/>
      <c r="D129" s="233"/>
      <c r="E129" s="235"/>
      <c r="F129" s="235"/>
      <c r="G129" s="235"/>
      <c r="H129" s="235"/>
      <c r="I129" s="235"/>
      <c r="J129" s="249"/>
      <c r="K129" s="249"/>
      <c r="L129" s="249"/>
      <c r="M129" s="249"/>
      <c r="N129" s="249"/>
      <c r="O129" s="249"/>
      <c r="P129" s="249"/>
      <c r="Q129" s="249"/>
    </row>
    <row r="130" spans="1:17" ht="13.5">
      <c r="A130" s="233"/>
      <c r="B130" s="233"/>
      <c r="C130" s="233"/>
      <c r="D130" s="233"/>
      <c r="E130" s="235"/>
      <c r="F130" s="235"/>
      <c r="G130" s="235"/>
      <c r="H130" s="235"/>
      <c r="I130" s="235"/>
      <c r="J130" s="249"/>
      <c r="K130" s="249"/>
      <c r="L130" s="249"/>
      <c r="M130" s="249"/>
      <c r="N130" s="249"/>
      <c r="O130" s="249"/>
      <c r="P130" s="249"/>
      <c r="Q130" s="249"/>
    </row>
    <row r="131" spans="1:17" ht="13.5">
      <c r="A131" s="233"/>
      <c r="B131" s="233"/>
      <c r="C131" s="233"/>
      <c r="D131" s="233"/>
      <c r="E131" s="235"/>
      <c r="F131" s="235"/>
      <c r="G131" s="235"/>
      <c r="H131" s="235"/>
      <c r="I131" s="235"/>
      <c r="J131" s="249"/>
      <c r="K131" s="249"/>
      <c r="L131" s="249"/>
      <c r="M131" s="249"/>
      <c r="N131" s="249"/>
      <c r="O131" s="249"/>
      <c r="P131" s="249"/>
      <c r="Q131" s="249"/>
    </row>
    <row r="132" spans="1:17" ht="13.5">
      <c r="A132" s="233"/>
      <c r="B132" s="233"/>
      <c r="C132" s="233"/>
      <c r="D132" s="233"/>
      <c r="E132" s="235"/>
      <c r="F132" s="235"/>
      <c r="G132" s="235"/>
      <c r="H132" s="235"/>
      <c r="I132" s="235"/>
      <c r="J132" s="249"/>
      <c r="K132" s="249"/>
      <c r="L132" s="249"/>
      <c r="M132" s="249"/>
      <c r="N132" s="249"/>
      <c r="O132" s="249"/>
      <c r="P132" s="249"/>
      <c r="Q132" s="249"/>
    </row>
    <row r="133" spans="1:17" ht="13.5">
      <c r="A133" s="233"/>
      <c r="B133" s="233"/>
      <c r="C133" s="233"/>
      <c r="D133" s="233"/>
      <c r="E133" s="235"/>
      <c r="F133" s="235"/>
      <c r="G133" s="235"/>
      <c r="H133" s="235"/>
      <c r="I133" s="235"/>
      <c r="J133" s="249"/>
      <c r="K133" s="249"/>
      <c r="L133" s="249"/>
      <c r="M133" s="249"/>
      <c r="N133" s="249"/>
      <c r="O133" s="249"/>
      <c r="P133" s="249"/>
      <c r="Q133" s="249"/>
    </row>
    <row r="134" spans="1:17" ht="13.5">
      <c r="A134" s="233"/>
      <c r="B134" s="233"/>
      <c r="C134" s="233"/>
      <c r="D134" s="233"/>
      <c r="E134" s="235"/>
      <c r="F134" s="235"/>
      <c r="G134" s="235"/>
      <c r="H134" s="235"/>
      <c r="I134" s="235"/>
      <c r="J134" s="249"/>
      <c r="K134" s="249"/>
      <c r="L134" s="249"/>
      <c r="M134" s="249"/>
      <c r="N134" s="249"/>
      <c r="O134" s="249"/>
      <c r="P134" s="249"/>
      <c r="Q134" s="249"/>
    </row>
    <row r="135" spans="1:17" ht="13.5">
      <c r="A135" s="233"/>
      <c r="B135" s="233"/>
      <c r="C135" s="233"/>
      <c r="D135" s="233"/>
      <c r="E135" s="235"/>
      <c r="F135" s="235"/>
      <c r="G135" s="235"/>
      <c r="H135" s="235"/>
      <c r="I135" s="235"/>
      <c r="J135" s="249"/>
      <c r="K135" s="249"/>
      <c r="L135" s="249"/>
      <c r="M135" s="249"/>
      <c r="N135" s="249"/>
      <c r="O135" s="249"/>
      <c r="P135" s="249"/>
      <c r="Q135" s="249"/>
    </row>
    <row r="136" spans="1:17" ht="13.5">
      <c r="A136" s="233"/>
      <c r="B136" s="233"/>
      <c r="C136" s="233"/>
      <c r="D136" s="233"/>
      <c r="E136" s="235"/>
      <c r="F136" s="235"/>
      <c r="G136" s="235"/>
      <c r="H136" s="235"/>
      <c r="I136" s="235"/>
      <c r="J136" s="249"/>
      <c r="K136" s="249"/>
      <c r="L136" s="249"/>
      <c r="M136" s="249"/>
      <c r="N136" s="249"/>
      <c r="O136" s="249"/>
      <c r="P136" s="249"/>
      <c r="Q136" s="249"/>
    </row>
    <row r="137" spans="1:17" ht="13.5">
      <c r="A137" s="233"/>
      <c r="B137" s="233"/>
      <c r="C137" s="233"/>
      <c r="D137" s="233"/>
      <c r="E137" s="235"/>
      <c r="F137" s="235"/>
      <c r="G137" s="235"/>
      <c r="H137" s="235"/>
      <c r="I137" s="235"/>
      <c r="J137" s="249"/>
      <c r="K137" s="249"/>
      <c r="L137" s="249"/>
      <c r="M137" s="249"/>
      <c r="N137" s="249"/>
      <c r="O137" s="249"/>
      <c r="P137" s="249"/>
      <c r="Q137" s="249"/>
    </row>
    <row r="138" spans="1:17" ht="13.5">
      <c r="A138" s="233"/>
      <c r="B138" s="233"/>
      <c r="C138" s="233"/>
      <c r="D138" s="233"/>
      <c r="E138" s="235"/>
      <c r="F138" s="235"/>
      <c r="G138" s="235"/>
      <c r="H138" s="235"/>
      <c r="I138" s="235"/>
      <c r="J138" s="249"/>
      <c r="K138" s="249"/>
      <c r="L138" s="249"/>
      <c r="M138" s="249"/>
      <c r="N138" s="249"/>
      <c r="O138" s="249"/>
      <c r="P138" s="249"/>
      <c r="Q138" s="249"/>
    </row>
  </sheetData>
  <sheetProtection/>
  <autoFilter ref="A3:Q27"/>
  <mergeCells count="30">
    <mergeCell ref="A1:Q1"/>
    <mergeCell ref="C2:D2"/>
    <mergeCell ref="E2:I2"/>
    <mergeCell ref="J2:K2"/>
    <mergeCell ref="A2:A3"/>
    <mergeCell ref="B2:B3"/>
    <mergeCell ref="C11:C12"/>
    <mergeCell ref="C14:C15"/>
    <mergeCell ref="C16:C17"/>
    <mergeCell ref="C18:C19"/>
    <mergeCell ref="C22:C23"/>
    <mergeCell ref="D11:D12"/>
    <mergeCell ref="D14:D15"/>
    <mergeCell ref="D16:D17"/>
    <mergeCell ref="D18:D19"/>
    <mergeCell ref="D22:D23"/>
    <mergeCell ref="H14:H15"/>
    <mergeCell ref="H22:H23"/>
    <mergeCell ref="I11:I12"/>
    <mergeCell ref="I14:I15"/>
    <mergeCell ref="I16:I17"/>
    <mergeCell ref="I18:I19"/>
    <mergeCell ref="J11:J12"/>
    <mergeCell ref="J14:J15"/>
    <mergeCell ref="L2:L3"/>
    <mergeCell ref="M2:M3"/>
    <mergeCell ref="N2:N3"/>
    <mergeCell ref="O2:O3"/>
    <mergeCell ref="P2:P3"/>
    <mergeCell ref="Q2:Q3"/>
  </mergeCells>
  <printOptions horizontalCentered="1"/>
  <pageMargins left="0.31" right="0.35" top="0.47" bottom="0.55" header="0.31" footer="0.31"/>
  <pageSetup fitToHeight="0" horizontalDpi="600" verticalDpi="600" orientation="landscape" paperSize="9" scale="66"/>
  <headerFooter scaleWithDoc="0" alignWithMargins="0">
    <oddFooter>&amp;C&amp;22- &amp;P+22 -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74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5.25390625" style="6" customWidth="1"/>
    <col min="2" max="2" width="13.37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28.375" style="10" customWidth="1"/>
    <col min="12" max="12" width="28.75390625" style="10" customWidth="1"/>
    <col min="13" max="13" width="12.75390625" style="10" customWidth="1"/>
    <col min="14" max="14" width="10.75390625" style="10" customWidth="1"/>
    <col min="15" max="15" width="12.75390625" style="10" customWidth="1"/>
    <col min="16" max="16384" width="9.00390625" style="6" customWidth="1"/>
  </cols>
  <sheetData>
    <row r="1" spans="1:15" ht="53.25" customHeight="1">
      <c r="A1" s="260" t="s">
        <v>903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ht="26.25" customHeight="1">
      <c r="A2" s="219" t="s">
        <v>2</v>
      </c>
      <c r="B2" s="216" t="s">
        <v>3</v>
      </c>
      <c r="C2" s="216" t="s">
        <v>4</v>
      </c>
      <c r="D2" s="216"/>
      <c r="E2" s="216" t="s">
        <v>5</v>
      </c>
      <c r="F2" s="216"/>
      <c r="G2" s="216"/>
      <c r="H2" s="216"/>
      <c r="I2" s="216"/>
      <c r="J2" s="216" t="s">
        <v>6</v>
      </c>
      <c r="K2" s="216"/>
      <c r="L2" s="281" t="s">
        <v>7</v>
      </c>
      <c r="M2" s="282" t="s">
        <v>8</v>
      </c>
      <c r="N2" s="283" t="s">
        <v>9</v>
      </c>
      <c r="O2" s="284" t="s">
        <v>10</v>
      </c>
    </row>
    <row r="3" spans="1:15" s="209" customFormat="1" ht="27">
      <c r="A3" s="262"/>
      <c r="B3" s="219"/>
      <c r="C3" s="219" t="s">
        <v>11</v>
      </c>
      <c r="D3" s="219" t="s">
        <v>12</v>
      </c>
      <c r="E3" s="263" t="s">
        <v>13</v>
      </c>
      <c r="F3" s="263" t="s">
        <v>14</v>
      </c>
      <c r="G3" s="263" t="s">
        <v>15</v>
      </c>
      <c r="H3" s="263" t="s">
        <v>16</v>
      </c>
      <c r="I3" s="263" t="s">
        <v>17</v>
      </c>
      <c r="J3" s="284" t="s">
        <v>18</v>
      </c>
      <c r="K3" s="284" t="s">
        <v>19</v>
      </c>
      <c r="L3" s="284"/>
      <c r="M3" s="285"/>
      <c r="N3" s="286"/>
      <c r="O3" s="287"/>
    </row>
    <row r="4" spans="1:15" ht="54">
      <c r="A4" s="221">
        <v>1</v>
      </c>
      <c r="B4" s="216" t="s">
        <v>904</v>
      </c>
      <c r="C4" s="264" t="s">
        <v>905</v>
      </c>
      <c r="D4" s="265" t="s">
        <v>906</v>
      </c>
      <c r="E4" s="266" t="s">
        <v>907</v>
      </c>
      <c r="F4" s="267"/>
      <c r="G4" s="268">
        <v>5.5907</v>
      </c>
      <c r="H4" s="267" t="s">
        <v>41</v>
      </c>
      <c r="I4" s="216">
        <v>5.5907</v>
      </c>
      <c r="J4" s="281"/>
      <c r="K4" s="281" t="s">
        <v>42</v>
      </c>
      <c r="L4" s="264" t="s">
        <v>908</v>
      </c>
      <c r="M4" s="216" t="s">
        <v>909</v>
      </c>
      <c r="N4" s="237" t="s">
        <v>30</v>
      </c>
      <c r="O4" s="216" t="s">
        <v>163</v>
      </c>
    </row>
    <row r="5" spans="1:17" ht="64.5" customHeight="1">
      <c r="A5" s="221">
        <v>2</v>
      </c>
      <c r="B5" s="269" t="s">
        <v>904</v>
      </c>
      <c r="C5" s="270" t="s">
        <v>905</v>
      </c>
      <c r="D5" s="271" t="s">
        <v>906</v>
      </c>
      <c r="E5" s="269" t="s">
        <v>910</v>
      </c>
      <c r="F5" s="272" t="s">
        <v>911</v>
      </c>
      <c r="G5" s="272">
        <v>10.1914</v>
      </c>
      <c r="H5" s="272" t="s">
        <v>41</v>
      </c>
      <c r="I5" s="272">
        <v>10.1914</v>
      </c>
      <c r="J5" s="283" t="s">
        <v>912</v>
      </c>
      <c r="K5" s="283" t="s">
        <v>913</v>
      </c>
      <c r="L5" s="283" t="s">
        <v>914</v>
      </c>
      <c r="M5" s="283" t="s">
        <v>909</v>
      </c>
      <c r="N5" s="237" t="s">
        <v>30</v>
      </c>
      <c r="O5" s="216" t="s">
        <v>163</v>
      </c>
      <c r="P5" s="288"/>
      <c r="Q5" s="288"/>
    </row>
    <row r="6" spans="1:17" ht="60" customHeight="1">
      <c r="A6" s="221">
        <v>3</v>
      </c>
      <c r="B6" s="269" t="s">
        <v>904</v>
      </c>
      <c r="C6" s="273" t="s">
        <v>915</v>
      </c>
      <c r="D6" s="273" t="s">
        <v>916</v>
      </c>
      <c r="E6" s="274" t="s">
        <v>580</v>
      </c>
      <c r="F6" s="275" t="s">
        <v>911</v>
      </c>
      <c r="G6" s="275">
        <v>1.7753</v>
      </c>
      <c r="H6" s="276"/>
      <c r="I6" s="275">
        <v>1.7753</v>
      </c>
      <c r="J6" s="281" t="s">
        <v>917</v>
      </c>
      <c r="K6" s="281" t="s">
        <v>918</v>
      </c>
      <c r="L6" s="281" t="s">
        <v>919</v>
      </c>
      <c r="M6" s="281" t="s">
        <v>920</v>
      </c>
      <c r="N6" s="237" t="s">
        <v>30</v>
      </c>
      <c r="O6" s="216" t="s">
        <v>163</v>
      </c>
      <c r="P6" s="288"/>
      <c r="Q6" s="288"/>
    </row>
    <row r="7" spans="1:15" ht="54">
      <c r="A7" s="221">
        <v>4</v>
      </c>
      <c r="B7" s="216" t="s">
        <v>904</v>
      </c>
      <c r="C7" s="264" t="s">
        <v>37</v>
      </c>
      <c r="D7" s="277" t="s">
        <v>38</v>
      </c>
      <c r="E7" s="216" t="s">
        <v>740</v>
      </c>
      <c r="F7" s="275"/>
      <c r="G7" s="264">
        <v>0.1822</v>
      </c>
      <c r="H7" s="275" t="s">
        <v>41</v>
      </c>
      <c r="I7" s="216">
        <v>0.1822</v>
      </c>
      <c r="J7" s="281"/>
      <c r="K7" s="281" t="s">
        <v>42</v>
      </c>
      <c r="L7" s="264" t="s">
        <v>921</v>
      </c>
      <c r="M7" s="216" t="s">
        <v>909</v>
      </c>
      <c r="N7" s="237" t="s">
        <v>30</v>
      </c>
      <c r="O7" s="216" t="s">
        <v>882</v>
      </c>
    </row>
    <row r="8" spans="1:15" ht="54">
      <c r="A8" s="221">
        <v>5</v>
      </c>
      <c r="B8" s="216" t="s">
        <v>904</v>
      </c>
      <c r="C8" s="264" t="s">
        <v>922</v>
      </c>
      <c r="D8" s="277" t="s">
        <v>923</v>
      </c>
      <c r="E8" s="216" t="s">
        <v>740</v>
      </c>
      <c r="F8" s="275"/>
      <c r="G8" s="264">
        <v>0.514</v>
      </c>
      <c r="H8" s="275" t="s">
        <v>41</v>
      </c>
      <c r="I8" s="216">
        <v>0.514</v>
      </c>
      <c r="J8" s="281"/>
      <c r="K8" s="281" t="s">
        <v>42</v>
      </c>
      <c r="L8" s="264" t="s">
        <v>924</v>
      </c>
      <c r="M8" s="216" t="s">
        <v>909</v>
      </c>
      <c r="N8" s="237" t="s">
        <v>30</v>
      </c>
      <c r="O8" s="216" t="s">
        <v>882</v>
      </c>
    </row>
    <row r="9" spans="1:17" ht="38.25" customHeight="1">
      <c r="A9" s="253"/>
      <c r="B9" s="253"/>
      <c r="C9" s="278"/>
      <c r="D9" s="279"/>
      <c r="E9" s="253"/>
      <c r="F9" s="280"/>
      <c r="G9" s="280"/>
      <c r="H9" s="280"/>
      <c r="I9" s="280">
        <f>SUM(I4:I8)</f>
        <v>18.253600000000002</v>
      </c>
      <c r="J9" s="289"/>
      <c r="K9" s="289"/>
      <c r="L9" s="289"/>
      <c r="M9" s="289"/>
      <c r="N9" s="289"/>
      <c r="O9" s="289"/>
      <c r="P9" s="288"/>
      <c r="Q9" s="288"/>
    </row>
    <row r="10" spans="1:15" ht="13.5">
      <c r="A10" s="233"/>
      <c r="B10" s="233"/>
      <c r="C10" s="233"/>
      <c r="D10" s="233"/>
      <c r="E10" s="235"/>
      <c r="F10" s="235"/>
      <c r="G10" s="235"/>
      <c r="H10" s="235"/>
      <c r="I10" s="235"/>
      <c r="J10" s="249"/>
      <c r="K10" s="249"/>
      <c r="L10" s="249"/>
      <c r="M10" s="249"/>
      <c r="N10" s="249"/>
      <c r="O10" s="249"/>
    </row>
    <row r="11" spans="1:15" ht="13.5">
      <c r="A11" s="233"/>
      <c r="B11" s="233"/>
      <c r="C11" s="233"/>
      <c r="D11" s="233"/>
      <c r="E11" s="235"/>
      <c r="F11" s="235"/>
      <c r="G11" s="235"/>
      <c r="H11" s="235"/>
      <c r="I11" s="235"/>
      <c r="J11" s="249"/>
      <c r="K11" s="249"/>
      <c r="L11" s="249"/>
      <c r="M11" s="249"/>
      <c r="N11" s="249"/>
      <c r="O11" s="249"/>
    </row>
    <row r="12" spans="1:15" ht="13.5">
      <c r="A12" s="233"/>
      <c r="B12" s="233"/>
      <c r="C12" s="233"/>
      <c r="D12" s="233"/>
      <c r="E12" s="235"/>
      <c r="F12" s="235"/>
      <c r="G12" s="235"/>
      <c r="H12" s="235"/>
      <c r="I12" s="235"/>
      <c r="J12" s="249"/>
      <c r="K12" s="249"/>
      <c r="L12" s="249"/>
      <c r="M12" s="249"/>
      <c r="N12" s="249"/>
      <c r="O12" s="249"/>
    </row>
    <row r="13" spans="1:15" ht="13.5">
      <c r="A13" s="233"/>
      <c r="B13" s="233"/>
      <c r="C13" s="233"/>
      <c r="D13" s="233"/>
      <c r="E13" s="235"/>
      <c r="F13" s="235"/>
      <c r="G13" s="235"/>
      <c r="H13" s="235"/>
      <c r="I13" s="235"/>
      <c r="J13" s="249"/>
      <c r="K13" s="249"/>
      <c r="L13" s="249"/>
      <c r="M13" s="249"/>
      <c r="N13" s="249"/>
      <c r="O13" s="249"/>
    </row>
    <row r="14" spans="1:15" ht="13.5">
      <c r="A14" s="233"/>
      <c r="B14" s="233"/>
      <c r="C14" s="233"/>
      <c r="D14" s="233"/>
      <c r="E14" s="235"/>
      <c r="F14" s="235"/>
      <c r="G14" s="235"/>
      <c r="H14" s="235"/>
      <c r="I14" s="235"/>
      <c r="J14" s="249"/>
      <c r="K14" s="249"/>
      <c r="L14" s="249"/>
      <c r="M14" s="249"/>
      <c r="N14" s="249"/>
      <c r="O14" s="249"/>
    </row>
    <row r="15" spans="1:15" ht="13.5">
      <c r="A15" s="233"/>
      <c r="B15" s="233"/>
      <c r="C15" s="233"/>
      <c r="D15" s="233"/>
      <c r="E15" s="235"/>
      <c r="F15" s="235"/>
      <c r="G15" s="235"/>
      <c r="H15" s="235"/>
      <c r="I15" s="235"/>
      <c r="J15" s="249"/>
      <c r="K15" s="249"/>
      <c r="L15" s="249"/>
      <c r="M15" s="249"/>
      <c r="N15" s="249"/>
      <c r="O15" s="249"/>
    </row>
    <row r="16" spans="1:15" ht="13.5">
      <c r="A16" s="233"/>
      <c r="B16" s="233"/>
      <c r="C16" s="233"/>
      <c r="D16" s="233"/>
      <c r="E16" s="235"/>
      <c r="F16" s="235"/>
      <c r="G16" s="235"/>
      <c r="H16" s="235"/>
      <c r="I16" s="235"/>
      <c r="J16" s="249"/>
      <c r="K16" s="249"/>
      <c r="L16" s="249"/>
      <c r="M16" s="249"/>
      <c r="N16" s="249"/>
      <c r="O16" s="249"/>
    </row>
    <row r="17" spans="1:15" ht="13.5">
      <c r="A17" s="233"/>
      <c r="B17" s="233"/>
      <c r="C17" s="233"/>
      <c r="D17" s="233"/>
      <c r="E17" s="235"/>
      <c r="F17" s="235"/>
      <c r="G17" s="235"/>
      <c r="H17" s="235"/>
      <c r="I17" s="235"/>
      <c r="J17" s="249"/>
      <c r="K17" s="249"/>
      <c r="L17" s="249"/>
      <c r="M17" s="249"/>
      <c r="N17" s="249"/>
      <c r="O17" s="249"/>
    </row>
    <row r="18" spans="1:15" ht="13.5">
      <c r="A18" s="233"/>
      <c r="B18" s="233"/>
      <c r="C18" s="233"/>
      <c r="D18" s="233"/>
      <c r="E18" s="235"/>
      <c r="F18" s="235"/>
      <c r="G18" s="235"/>
      <c r="H18" s="235"/>
      <c r="I18" s="235"/>
      <c r="J18" s="249"/>
      <c r="K18" s="249"/>
      <c r="L18" s="249"/>
      <c r="M18" s="249"/>
      <c r="N18" s="249"/>
      <c r="O18" s="249"/>
    </row>
    <row r="19" spans="1:15" ht="13.5">
      <c r="A19" s="233"/>
      <c r="B19" s="233"/>
      <c r="C19" s="233"/>
      <c r="D19" s="233"/>
      <c r="E19" s="235"/>
      <c r="F19" s="235"/>
      <c r="G19" s="235"/>
      <c r="H19" s="235"/>
      <c r="I19" s="235"/>
      <c r="J19" s="249"/>
      <c r="K19" s="249"/>
      <c r="L19" s="249"/>
      <c r="M19" s="249"/>
      <c r="N19" s="249"/>
      <c r="O19" s="249"/>
    </row>
    <row r="20" spans="1:15" ht="13.5">
      <c r="A20" s="233"/>
      <c r="B20" s="233"/>
      <c r="C20" s="233"/>
      <c r="D20" s="233"/>
      <c r="E20" s="235"/>
      <c r="F20" s="235"/>
      <c r="G20" s="235"/>
      <c r="H20" s="235"/>
      <c r="I20" s="235"/>
      <c r="J20" s="249"/>
      <c r="K20" s="249"/>
      <c r="L20" s="249"/>
      <c r="M20" s="249"/>
      <c r="N20" s="249"/>
      <c r="O20" s="249"/>
    </row>
    <row r="21" spans="1:15" ht="13.5">
      <c r="A21" s="233"/>
      <c r="B21" s="233"/>
      <c r="C21" s="233"/>
      <c r="D21" s="233"/>
      <c r="E21" s="235"/>
      <c r="F21" s="235"/>
      <c r="G21" s="235"/>
      <c r="H21" s="235"/>
      <c r="I21" s="235"/>
      <c r="J21" s="249"/>
      <c r="K21" s="249"/>
      <c r="L21" s="249"/>
      <c r="M21" s="249"/>
      <c r="N21" s="249"/>
      <c r="O21" s="249"/>
    </row>
    <row r="22" spans="1:15" ht="13.5">
      <c r="A22" s="233"/>
      <c r="B22" s="233"/>
      <c r="C22" s="233"/>
      <c r="D22" s="233"/>
      <c r="E22" s="235"/>
      <c r="F22" s="235"/>
      <c r="G22" s="235"/>
      <c r="H22" s="235"/>
      <c r="I22" s="235"/>
      <c r="J22" s="249"/>
      <c r="K22" s="249"/>
      <c r="L22" s="249"/>
      <c r="M22" s="249"/>
      <c r="N22" s="249"/>
      <c r="O22" s="249"/>
    </row>
    <row r="23" spans="1:15" ht="13.5">
      <c r="A23" s="233"/>
      <c r="B23" s="233"/>
      <c r="C23" s="233"/>
      <c r="D23" s="233"/>
      <c r="E23" s="235"/>
      <c r="F23" s="235"/>
      <c r="G23" s="235"/>
      <c r="H23" s="235"/>
      <c r="I23" s="235"/>
      <c r="J23" s="249"/>
      <c r="K23" s="249"/>
      <c r="L23" s="249"/>
      <c r="M23" s="249"/>
      <c r="N23" s="249"/>
      <c r="O23" s="249"/>
    </row>
    <row r="24" spans="1:15" ht="13.5">
      <c r="A24" s="233"/>
      <c r="B24" s="233"/>
      <c r="C24" s="233"/>
      <c r="D24" s="233"/>
      <c r="E24" s="235"/>
      <c r="F24" s="235"/>
      <c r="G24" s="235"/>
      <c r="H24" s="235"/>
      <c r="I24" s="235"/>
      <c r="J24" s="249"/>
      <c r="K24" s="249"/>
      <c r="L24" s="249"/>
      <c r="M24" s="249"/>
      <c r="N24" s="249"/>
      <c r="O24" s="249"/>
    </row>
    <row r="25" spans="1:15" ht="13.5">
      <c r="A25" s="233"/>
      <c r="B25" s="233"/>
      <c r="C25" s="233"/>
      <c r="D25" s="233"/>
      <c r="E25" s="235"/>
      <c r="F25" s="235"/>
      <c r="G25" s="235"/>
      <c r="H25" s="235"/>
      <c r="I25" s="235"/>
      <c r="J25" s="249"/>
      <c r="K25" s="249"/>
      <c r="L25" s="249"/>
      <c r="M25" s="249"/>
      <c r="N25" s="249"/>
      <c r="O25" s="249"/>
    </row>
    <row r="26" spans="1:15" ht="13.5">
      <c r="A26" s="233"/>
      <c r="B26" s="233"/>
      <c r="C26" s="233"/>
      <c r="D26" s="233"/>
      <c r="E26" s="235"/>
      <c r="F26" s="235"/>
      <c r="G26" s="235"/>
      <c r="H26" s="235"/>
      <c r="I26" s="235"/>
      <c r="J26" s="249"/>
      <c r="K26" s="249"/>
      <c r="L26" s="249">
        <f>SUM(I9)</f>
        <v>18.253600000000002</v>
      </c>
      <c r="M26" s="249"/>
      <c r="N26" s="249"/>
      <c r="O26" s="249"/>
    </row>
    <row r="27" spans="1:15" ht="13.5">
      <c r="A27" s="233"/>
      <c r="B27" s="233"/>
      <c r="C27" s="233"/>
      <c r="D27" s="233"/>
      <c r="E27" s="235"/>
      <c r="F27" s="235"/>
      <c r="G27" s="235"/>
      <c r="H27" s="235"/>
      <c r="I27" s="235"/>
      <c r="J27" s="249"/>
      <c r="K27" s="249"/>
      <c r="L27" s="249"/>
      <c r="M27" s="249"/>
      <c r="N27" s="249"/>
      <c r="O27" s="249"/>
    </row>
    <row r="28" spans="1:15" ht="13.5">
      <c r="A28" s="233"/>
      <c r="B28" s="233"/>
      <c r="C28" s="233"/>
      <c r="D28" s="233"/>
      <c r="E28" s="235"/>
      <c r="F28" s="235"/>
      <c r="G28" s="235"/>
      <c r="H28" s="235"/>
      <c r="I28" s="235"/>
      <c r="J28" s="249"/>
      <c r="K28" s="249"/>
      <c r="L28" s="249"/>
      <c r="M28" s="249"/>
      <c r="N28" s="249"/>
      <c r="O28" s="249"/>
    </row>
    <row r="29" spans="1:15" ht="13.5">
      <c r="A29" s="233"/>
      <c r="B29" s="233"/>
      <c r="C29" s="233"/>
      <c r="D29" s="233"/>
      <c r="E29" s="235"/>
      <c r="F29" s="235"/>
      <c r="G29" s="235"/>
      <c r="H29" s="235"/>
      <c r="I29" s="235"/>
      <c r="J29" s="249"/>
      <c r="K29" s="249"/>
      <c r="L29" s="249"/>
      <c r="M29" s="249"/>
      <c r="N29" s="249"/>
      <c r="O29" s="249"/>
    </row>
    <row r="30" spans="1:15" ht="13.5">
      <c r="A30" s="233"/>
      <c r="B30" s="233"/>
      <c r="C30" s="233"/>
      <c r="D30" s="233"/>
      <c r="E30" s="235"/>
      <c r="F30" s="235"/>
      <c r="G30" s="235"/>
      <c r="H30" s="235"/>
      <c r="I30" s="235"/>
      <c r="J30" s="249"/>
      <c r="K30" s="249"/>
      <c r="L30" s="249"/>
      <c r="M30" s="249"/>
      <c r="N30" s="249"/>
      <c r="O30" s="249"/>
    </row>
    <row r="31" spans="1:15" ht="13.5">
      <c r="A31" s="233"/>
      <c r="B31" s="233"/>
      <c r="C31" s="233"/>
      <c r="D31" s="233"/>
      <c r="E31" s="235"/>
      <c r="F31" s="235"/>
      <c r="G31" s="235"/>
      <c r="H31" s="235"/>
      <c r="I31" s="235"/>
      <c r="J31" s="249"/>
      <c r="K31" s="249"/>
      <c r="L31" s="249"/>
      <c r="M31" s="249"/>
      <c r="N31" s="249"/>
      <c r="O31" s="249"/>
    </row>
    <row r="32" spans="1:15" ht="13.5">
      <c r="A32" s="233"/>
      <c r="B32" s="233"/>
      <c r="C32" s="233"/>
      <c r="D32" s="233"/>
      <c r="E32" s="235"/>
      <c r="F32" s="235"/>
      <c r="G32" s="235"/>
      <c r="H32" s="235"/>
      <c r="I32" s="235"/>
      <c r="J32" s="249"/>
      <c r="K32" s="249"/>
      <c r="L32" s="249"/>
      <c r="M32" s="249"/>
      <c r="N32" s="249"/>
      <c r="O32" s="249"/>
    </row>
    <row r="33" spans="1:15" ht="13.5">
      <c r="A33" s="233"/>
      <c r="B33" s="233"/>
      <c r="C33" s="233"/>
      <c r="D33" s="233"/>
      <c r="E33" s="235"/>
      <c r="F33" s="235"/>
      <c r="G33" s="235"/>
      <c r="H33" s="235"/>
      <c r="I33" s="235"/>
      <c r="J33" s="249"/>
      <c r="K33" s="249"/>
      <c r="L33" s="249"/>
      <c r="M33" s="249"/>
      <c r="N33" s="249"/>
      <c r="O33" s="249"/>
    </row>
    <row r="34" spans="1:15" ht="13.5">
      <c r="A34" s="233"/>
      <c r="B34" s="233"/>
      <c r="C34" s="233"/>
      <c r="D34" s="233"/>
      <c r="E34" s="235"/>
      <c r="F34" s="235"/>
      <c r="G34" s="235"/>
      <c r="H34" s="235"/>
      <c r="I34" s="235"/>
      <c r="J34" s="249"/>
      <c r="K34" s="249"/>
      <c r="L34" s="249"/>
      <c r="M34" s="249"/>
      <c r="N34" s="249"/>
      <c r="O34" s="249"/>
    </row>
    <row r="35" spans="1:15" ht="13.5">
      <c r="A35" s="233"/>
      <c r="B35" s="233"/>
      <c r="C35" s="233"/>
      <c r="D35" s="233"/>
      <c r="E35" s="235"/>
      <c r="F35" s="235"/>
      <c r="G35" s="235"/>
      <c r="H35" s="235"/>
      <c r="I35" s="235"/>
      <c r="J35" s="249"/>
      <c r="K35" s="249"/>
      <c r="L35" s="249"/>
      <c r="M35" s="249"/>
      <c r="N35" s="249"/>
      <c r="O35" s="249"/>
    </row>
    <row r="36" spans="1:15" ht="13.5">
      <c r="A36" s="233"/>
      <c r="B36" s="233"/>
      <c r="C36" s="233"/>
      <c r="D36" s="233"/>
      <c r="E36" s="235"/>
      <c r="F36" s="235"/>
      <c r="G36" s="235"/>
      <c r="H36" s="235"/>
      <c r="I36" s="235"/>
      <c r="J36" s="249"/>
      <c r="K36" s="249"/>
      <c r="L36" s="249"/>
      <c r="M36" s="249"/>
      <c r="N36" s="249"/>
      <c r="O36" s="249"/>
    </row>
    <row r="37" spans="1:15" ht="13.5">
      <c r="A37" s="233"/>
      <c r="B37" s="233"/>
      <c r="C37" s="233"/>
      <c r="D37" s="233"/>
      <c r="E37" s="235"/>
      <c r="F37" s="235"/>
      <c r="G37" s="235"/>
      <c r="H37" s="235"/>
      <c r="I37" s="235"/>
      <c r="J37" s="249"/>
      <c r="K37" s="249"/>
      <c r="L37" s="249"/>
      <c r="M37" s="249"/>
      <c r="N37" s="249"/>
      <c r="O37" s="249"/>
    </row>
    <row r="38" spans="1:15" ht="13.5">
      <c r="A38" s="233"/>
      <c r="B38" s="233"/>
      <c r="C38" s="233"/>
      <c r="D38" s="233"/>
      <c r="E38" s="235"/>
      <c r="F38" s="235"/>
      <c r="G38" s="235"/>
      <c r="H38" s="235"/>
      <c r="I38" s="235"/>
      <c r="J38" s="249"/>
      <c r="K38" s="249"/>
      <c r="L38" s="249"/>
      <c r="M38" s="249"/>
      <c r="N38" s="249"/>
      <c r="O38" s="249"/>
    </row>
    <row r="39" spans="1:15" ht="13.5">
      <c r="A39" s="233"/>
      <c r="B39" s="233"/>
      <c r="C39" s="233"/>
      <c r="D39" s="233"/>
      <c r="E39" s="235"/>
      <c r="F39" s="235"/>
      <c r="G39" s="235"/>
      <c r="H39" s="235"/>
      <c r="I39" s="235"/>
      <c r="J39" s="249"/>
      <c r="K39" s="249"/>
      <c r="L39" s="249"/>
      <c r="M39" s="249"/>
      <c r="N39" s="249"/>
      <c r="O39" s="249"/>
    </row>
    <row r="40" spans="1:15" ht="13.5">
      <c r="A40" s="233"/>
      <c r="B40" s="233"/>
      <c r="C40" s="233"/>
      <c r="D40" s="233"/>
      <c r="E40" s="235"/>
      <c r="F40" s="235"/>
      <c r="G40" s="235"/>
      <c r="H40" s="235"/>
      <c r="I40" s="235"/>
      <c r="J40" s="249"/>
      <c r="K40" s="249"/>
      <c r="L40" s="249"/>
      <c r="M40" s="249"/>
      <c r="N40" s="249"/>
      <c r="O40" s="249"/>
    </row>
    <row r="41" spans="1:15" ht="13.5">
      <c r="A41" s="233"/>
      <c r="B41" s="233"/>
      <c r="C41" s="233"/>
      <c r="D41" s="233"/>
      <c r="E41" s="235"/>
      <c r="F41" s="235"/>
      <c r="G41" s="235"/>
      <c r="H41" s="235"/>
      <c r="I41" s="235"/>
      <c r="J41" s="249"/>
      <c r="K41" s="249"/>
      <c r="L41" s="249"/>
      <c r="M41" s="249"/>
      <c r="N41" s="249"/>
      <c r="O41" s="249"/>
    </row>
    <row r="42" spans="1:15" ht="13.5">
      <c r="A42" s="233"/>
      <c r="B42" s="233"/>
      <c r="C42" s="233"/>
      <c r="D42" s="233"/>
      <c r="E42" s="235"/>
      <c r="F42" s="235"/>
      <c r="G42" s="235"/>
      <c r="H42" s="235"/>
      <c r="I42" s="235"/>
      <c r="J42" s="249"/>
      <c r="K42" s="249"/>
      <c r="L42" s="249"/>
      <c r="M42" s="249"/>
      <c r="N42" s="249"/>
      <c r="O42" s="249"/>
    </row>
    <row r="43" spans="1:15" ht="13.5">
      <c r="A43" s="233"/>
      <c r="B43" s="233"/>
      <c r="C43" s="233"/>
      <c r="D43" s="233"/>
      <c r="E43" s="235"/>
      <c r="F43" s="235"/>
      <c r="G43" s="235"/>
      <c r="H43" s="235"/>
      <c r="I43" s="235"/>
      <c r="J43" s="249"/>
      <c r="K43" s="249"/>
      <c r="L43" s="249"/>
      <c r="M43" s="249"/>
      <c r="N43" s="249"/>
      <c r="O43" s="249"/>
    </row>
    <row r="44" spans="1:15" ht="13.5">
      <c r="A44" s="233"/>
      <c r="B44" s="233"/>
      <c r="C44" s="233"/>
      <c r="D44" s="233"/>
      <c r="E44" s="235"/>
      <c r="F44" s="235"/>
      <c r="G44" s="235"/>
      <c r="H44" s="235"/>
      <c r="I44" s="235"/>
      <c r="J44" s="249"/>
      <c r="K44" s="249"/>
      <c r="L44" s="249"/>
      <c r="M44" s="249"/>
      <c r="N44" s="249"/>
      <c r="O44" s="249"/>
    </row>
    <row r="45" spans="1:15" ht="13.5">
      <c r="A45" s="233"/>
      <c r="B45" s="233"/>
      <c r="C45" s="233"/>
      <c r="D45" s="233"/>
      <c r="E45" s="235"/>
      <c r="F45" s="235"/>
      <c r="G45" s="235"/>
      <c r="H45" s="235"/>
      <c r="I45" s="235"/>
      <c r="J45" s="249"/>
      <c r="K45" s="249"/>
      <c r="L45" s="249"/>
      <c r="M45" s="249"/>
      <c r="N45" s="249"/>
      <c r="O45" s="249"/>
    </row>
    <row r="46" spans="1:15" ht="13.5">
      <c r="A46" s="233"/>
      <c r="B46" s="233"/>
      <c r="C46" s="233"/>
      <c r="D46" s="233"/>
      <c r="E46" s="235"/>
      <c r="F46" s="235"/>
      <c r="G46" s="235"/>
      <c r="H46" s="235"/>
      <c r="I46" s="235"/>
      <c r="J46" s="249"/>
      <c r="K46" s="249"/>
      <c r="L46" s="249"/>
      <c r="M46" s="249"/>
      <c r="N46" s="249"/>
      <c r="O46" s="249"/>
    </row>
    <row r="47" spans="1:15" ht="13.5">
      <c r="A47" s="233"/>
      <c r="B47" s="233"/>
      <c r="C47" s="233"/>
      <c r="D47" s="233"/>
      <c r="E47" s="235"/>
      <c r="F47" s="235"/>
      <c r="G47" s="235"/>
      <c r="H47" s="235"/>
      <c r="I47" s="235"/>
      <c r="J47" s="249"/>
      <c r="K47" s="249"/>
      <c r="L47" s="249"/>
      <c r="M47" s="249"/>
      <c r="N47" s="249"/>
      <c r="O47" s="249"/>
    </row>
    <row r="48" spans="1:15" ht="13.5">
      <c r="A48" s="233"/>
      <c r="B48" s="233"/>
      <c r="C48" s="233"/>
      <c r="D48" s="233"/>
      <c r="E48" s="235"/>
      <c r="F48" s="235"/>
      <c r="G48" s="235"/>
      <c r="H48" s="235"/>
      <c r="I48" s="235"/>
      <c r="J48" s="249"/>
      <c r="K48" s="249"/>
      <c r="L48" s="249"/>
      <c r="M48" s="249"/>
      <c r="N48" s="249"/>
      <c r="O48" s="249"/>
    </row>
    <row r="49" spans="1:15" ht="13.5">
      <c r="A49" s="233"/>
      <c r="B49" s="233"/>
      <c r="C49" s="233"/>
      <c r="D49" s="233"/>
      <c r="E49" s="235"/>
      <c r="F49" s="235"/>
      <c r="G49" s="235"/>
      <c r="H49" s="235"/>
      <c r="I49" s="235"/>
      <c r="J49" s="249"/>
      <c r="K49" s="249"/>
      <c r="L49" s="249"/>
      <c r="M49" s="249"/>
      <c r="N49" s="249"/>
      <c r="O49" s="249"/>
    </row>
    <row r="50" spans="1:15" ht="13.5">
      <c r="A50" s="233"/>
      <c r="B50" s="233"/>
      <c r="C50" s="233"/>
      <c r="D50" s="233"/>
      <c r="E50" s="235"/>
      <c r="F50" s="235"/>
      <c r="G50" s="235"/>
      <c r="H50" s="235"/>
      <c r="I50" s="235"/>
      <c r="J50" s="249"/>
      <c r="K50" s="249"/>
      <c r="L50" s="249"/>
      <c r="M50" s="249"/>
      <c r="N50" s="249"/>
      <c r="O50" s="249"/>
    </row>
    <row r="51" spans="1:15" ht="13.5">
      <c r="A51" s="233"/>
      <c r="B51" s="233"/>
      <c r="C51" s="233"/>
      <c r="D51" s="233"/>
      <c r="E51" s="235"/>
      <c r="F51" s="235"/>
      <c r="G51" s="235"/>
      <c r="H51" s="235"/>
      <c r="I51" s="235"/>
      <c r="J51" s="249"/>
      <c r="K51" s="249"/>
      <c r="L51" s="249"/>
      <c r="M51" s="249"/>
      <c r="N51" s="249"/>
      <c r="O51" s="249"/>
    </row>
    <row r="52" spans="1:15" ht="13.5">
      <c r="A52" s="233"/>
      <c r="B52" s="233"/>
      <c r="C52" s="233"/>
      <c r="D52" s="233"/>
      <c r="E52" s="235"/>
      <c r="F52" s="235"/>
      <c r="G52" s="235"/>
      <c r="H52" s="235"/>
      <c r="I52" s="235"/>
      <c r="J52" s="249"/>
      <c r="K52" s="249"/>
      <c r="L52" s="249"/>
      <c r="M52" s="249"/>
      <c r="N52" s="249"/>
      <c r="O52" s="249"/>
    </row>
    <row r="53" spans="1:15" ht="13.5">
      <c r="A53" s="233"/>
      <c r="B53" s="233"/>
      <c r="C53" s="233"/>
      <c r="D53" s="233"/>
      <c r="E53" s="235"/>
      <c r="F53" s="235"/>
      <c r="G53" s="235"/>
      <c r="H53" s="235"/>
      <c r="I53" s="235"/>
      <c r="J53" s="249"/>
      <c r="K53" s="249"/>
      <c r="L53" s="249"/>
      <c r="M53" s="249"/>
      <c r="N53" s="249"/>
      <c r="O53" s="249"/>
    </row>
    <row r="54" spans="1:15" ht="13.5">
      <c r="A54" s="233"/>
      <c r="B54" s="233"/>
      <c r="C54" s="233"/>
      <c r="D54" s="233"/>
      <c r="E54" s="235"/>
      <c r="F54" s="235"/>
      <c r="G54" s="235"/>
      <c r="H54" s="235"/>
      <c r="I54" s="235"/>
      <c r="J54" s="249"/>
      <c r="K54" s="249"/>
      <c r="L54" s="249"/>
      <c r="M54" s="249"/>
      <c r="N54" s="249"/>
      <c r="O54" s="249"/>
    </row>
    <row r="55" spans="1:15" ht="13.5">
      <c r="A55" s="233"/>
      <c r="B55" s="233"/>
      <c r="C55" s="233"/>
      <c r="D55" s="233"/>
      <c r="E55" s="235"/>
      <c r="F55" s="235"/>
      <c r="G55" s="235"/>
      <c r="H55" s="235"/>
      <c r="I55" s="235"/>
      <c r="J55" s="249"/>
      <c r="K55" s="249"/>
      <c r="L55" s="249"/>
      <c r="M55" s="249"/>
      <c r="N55" s="249"/>
      <c r="O55" s="249"/>
    </row>
    <row r="56" spans="1:15" ht="13.5">
      <c r="A56" s="233"/>
      <c r="B56" s="233"/>
      <c r="C56" s="233"/>
      <c r="D56" s="233"/>
      <c r="E56" s="235"/>
      <c r="F56" s="235"/>
      <c r="G56" s="235"/>
      <c r="H56" s="235"/>
      <c r="I56" s="235"/>
      <c r="J56" s="249"/>
      <c r="K56" s="249"/>
      <c r="L56" s="249"/>
      <c r="M56" s="249"/>
      <c r="N56" s="249"/>
      <c r="O56" s="249"/>
    </row>
    <row r="57" spans="1:15" ht="13.5">
      <c r="A57" s="233"/>
      <c r="B57" s="233"/>
      <c r="C57" s="233"/>
      <c r="D57" s="233"/>
      <c r="E57" s="235"/>
      <c r="F57" s="235"/>
      <c r="G57" s="235"/>
      <c r="H57" s="235"/>
      <c r="I57" s="235"/>
      <c r="J57" s="249"/>
      <c r="K57" s="249"/>
      <c r="L57" s="249"/>
      <c r="M57" s="249"/>
      <c r="N57" s="249"/>
      <c r="O57" s="249"/>
    </row>
    <row r="58" spans="1:15" ht="13.5">
      <c r="A58" s="233"/>
      <c r="B58" s="233"/>
      <c r="C58" s="233"/>
      <c r="D58" s="233"/>
      <c r="E58" s="235"/>
      <c r="F58" s="235"/>
      <c r="G58" s="235"/>
      <c r="H58" s="235"/>
      <c r="I58" s="235"/>
      <c r="J58" s="249"/>
      <c r="K58" s="249"/>
      <c r="L58" s="249"/>
      <c r="M58" s="249"/>
      <c r="N58" s="249"/>
      <c r="O58" s="249"/>
    </row>
    <row r="59" spans="1:15" ht="13.5">
      <c r="A59" s="233"/>
      <c r="B59" s="233"/>
      <c r="C59" s="233"/>
      <c r="D59" s="233"/>
      <c r="E59" s="235"/>
      <c r="F59" s="235"/>
      <c r="G59" s="235"/>
      <c r="H59" s="235"/>
      <c r="I59" s="235"/>
      <c r="J59" s="249"/>
      <c r="K59" s="249"/>
      <c r="L59" s="249"/>
      <c r="M59" s="249"/>
      <c r="N59" s="249"/>
      <c r="O59" s="249"/>
    </row>
    <row r="60" spans="1:15" ht="13.5">
      <c r="A60" s="233"/>
      <c r="B60" s="233"/>
      <c r="C60" s="233"/>
      <c r="D60" s="233"/>
      <c r="E60" s="235"/>
      <c r="F60" s="235"/>
      <c r="G60" s="235"/>
      <c r="H60" s="235"/>
      <c r="I60" s="235"/>
      <c r="J60" s="249"/>
      <c r="K60" s="249"/>
      <c r="L60" s="249"/>
      <c r="M60" s="249"/>
      <c r="N60" s="249"/>
      <c r="O60" s="249"/>
    </row>
    <row r="61" spans="1:15" ht="13.5">
      <c r="A61" s="233"/>
      <c r="B61" s="233"/>
      <c r="C61" s="233"/>
      <c r="D61" s="233"/>
      <c r="E61" s="235"/>
      <c r="F61" s="235"/>
      <c r="G61" s="235"/>
      <c r="H61" s="235"/>
      <c r="I61" s="235"/>
      <c r="J61" s="249"/>
      <c r="K61" s="249"/>
      <c r="L61" s="249"/>
      <c r="M61" s="249"/>
      <c r="N61" s="249"/>
      <c r="O61" s="249"/>
    </row>
    <row r="62" spans="1:15" ht="13.5">
      <c r="A62" s="233"/>
      <c r="B62" s="233"/>
      <c r="C62" s="233"/>
      <c r="D62" s="233"/>
      <c r="E62" s="235"/>
      <c r="F62" s="235"/>
      <c r="G62" s="235"/>
      <c r="H62" s="235"/>
      <c r="I62" s="235"/>
      <c r="J62" s="249"/>
      <c r="K62" s="249"/>
      <c r="L62" s="249"/>
      <c r="M62" s="249"/>
      <c r="N62" s="249"/>
      <c r="O62" s="249"/>
    </row>
    <row r="63" spans="1:15" ht="13.5">
      <c r="A63" s="233"/>
      <c r="B63" s="233"/>
      <c r="C63" s="233"/>
      <c r="D63" s="233"/>
      <c r="E63" s="235"/>
      <c r="F63" s="235"/>
      <c r="G63" s="235"/>
      <c r="H63" s="235"/>
      <c r="I63" s="235"/>
      <c r="J63" s="249"/>
      <c r="K63" s="249"/>
      <c r="L63" s="249"/>
      <c r="M63" s="249"/>
      <c r="N63" s="249"/>
      <c r="O63" s="249"/>
    </row>
    <row r="64" spans="1:15" ht="13.5">
      <c r="A64" s="233"/>
      <c r="B64" s="233"/>
      <c r="C64" s="233"/>
      <c r="D64" s="233"/>
      <c r="E64" s="235"/>
      <c r="F64" s="235"/>
      <c r="G64" s="235"/>
      <c r="H64" s="235"/>
      <c r="I64" s="235"/>
      <c r="J64" s="249"/>
      <c r="K64" s="249"/>
      <c r="L64" s="249"/>
      <c r="M64" s="249"/>
      <c r="N64" s="249"/>
      <c r="O64" s="249"/>
    </row>
    <row r="65" spans="1:15" ht="13.5">
      <c r="A65" s="233"/>
      <c r="B65" s="233"/>
      <c r="C65" s="233"/>
      <c r="D65" s="233"/>
      <c r="E65" s="235"/>
      <c r="F65" s="235"/>
      <c r="G65" s="235"/>
      <c r="H65" s="235"/>
      <c r="I65" s="235"/>
      <c r="J65" s="249"/>
      <c r="K65" s="249"/>
      <c r="L65" s="249"/>
      <c r="M65" s="249"/>
      <c r="N65" s="249"/>
      <c r="O65" s="249"/>
    </row>
    <row r="66" spans="1:15" ht="13.5">
      <c r="A66" s="233"/>
      <c r="B66" s="233"/>
      <c r="C66" s="233"/>
      <c r="D66" s="233"/>
      <c r="E66" s="235"/>
      <c r="F66" s="235"/>
      <c r="G66" s="235"/>
      <c r="H66" s="235"/>
      <c r="I66" s="235"/>
      <c r="J66" s="249"/>
      <c r="K66" s="249"/>
      <c r="L66" s="249"/>
      <c r="M66" s="249"/>
      <c r="N66" s="249"/>
      <c r="O66" s="249"/>
    </row>
    <row r="67" spans="1:15" ht="13.5">
      <c r="A67" s="233"/>
      <c r="B67" s="233"/>
      <c r="C67" s="233"/>
      <c r="D67" s="233"/>
      <c r="E67" s="235"/>
      <c r="F67" s="235"/>
      <c r="G67" s="235"/>
      <c r="H67" s="235"/>
      <c r="I67" s="235"/>
      <c r="J67" s="249"/>
      <c r="K67" s="249"/>
      <c r="L67" s="249"/>
      <c r="M67" s="249"/>
      <c r="N67" s="249"/>
      <c r="O67" s="249"/>
    </row>
    <row r="68" spans="1:15" ht="13.5">
      <c r="A68" s="233"/>
      <c r="B68" s="233"/>
      <c r="C68" s="233"/>
      <c r="D68" s="233"/>
      <c r="E68" s="235"/>
      <c r="F68" s="235"/>
      <c r="G68" s="235"/>
      <c r="H68" s="235"/>
      <c r="I68" s="235"/>
      <c r="J68" s="249"/>
      <c r="K68" s="249"/>
      <c r="L68" s="249"/>
      <c r="M68" s="249"/>
      <c r="N68" s="249"/>
      <c r="O68" s="249"/>
    </row>
    <row r="69" spans="1:15" ht="13.5">
      <c r="A69" s="233"/>
      <c r="B69" s="233"/>
      <c r="C69" s="233"/>
      <c r="D69" s="233"/>
      <c r="E69" s="235"/>
      <c r="F69" s="235"/>
      <c r="G69" s="235"/>
      <c r="H69" s="235"/>
      <c r="I69" s="235"/>
      <c r="J69" s="249"/>
      <c r="K69" s="249"/>
      <c r="L69" s="249"/>
      <c r="M69" s="249"/>
      <c r="N69" s="249"/>
      <c r="O69" s="249"/>
    </row>
    <row r="70" spans="1:15" ht="13.5">
      <c r="A70" s="233"/>
      <c r="B70" s="233"/>
      <c r="C70" s="233"/>
      <c r="D70" s="233"/>
      <c r="E70" s="235"/>
      <c r="F70" s="235"/>
      <c r="G70" s="235"/>
      <c r="H70" s="235"/>
      <c r="I70" s="235"/>
      <c r="J70" s="249"/>
      <c r="K70" s="249"/>
      <c r="L70" s="249"/>
      <c r="M70" s="249"/>
      <c r="N70" s="249"/>
      <c r="O70" s="249"/>
    </row>
    <row r="71" spans="1:15" ht="13.5">
      <c r="A71" s="233"/>
      <c r="B71" s="233"/>
      <c r="C71" s="233"/>
      <c r="D71" s="233"/>
      <c r="E71" s="235"/>
      <c r="F71" s="235"/>
      <c r="G71" s="235"/>
      <c r="H71" s="235"/>
      <c r="I71" s="235"/>
      <c r="J71" s="249"/>
      <c r="K71" s="249"/>
      <c r="L71" s="249"/>
      <c r="M71" s="249"/>
      <c r="N71" s="249"/>
      <c r="O71" s="249"/>
    </row>
    <row r="72" spans="1:15" ht="13.5">
      <c r="A72" s="233"/>
      <c r="B72" s="233"/>
      <c r="C72" s="233"/>
      <c r="D72" s="233"/>
      <c r="E72" s="235"/>
      <c r="F72" s="235"/>
      <c r="G72" s="235"/>
      <c r="H72" s="235"/>
      <c r="I72" s="235"/>
      <c r="J72" s="249"/>
      <c r="K72" s="249"/>
      <c r="L72" s="249"/>
      <c r="M72" s="249"/>
      <c r="N72" s="249"/>
      <c r="O72" s="249"/>
    </row>
    <row r="73" spans="1:15" ht="13.5">
      <c r="A73" s="233"/>
      <c r="B73" s="233"/>
      <c r="C73" s="233"/>
      <c r="D73" s="233"/>
      <c r="E73" s="235"/>
      <c r="F73" s="235"/>
      <c r="G73" s="235"/>
      <c r="H73" s="235"/>
      <c r="I73" s="235"/>
      <c r="J73" s="249"/>
      <c r="K73" s="249"/>
      <c r="L73" s="249"/>
      <c r="M73" s="249"/>
      <c r="N73" s="249"/>
      <c r="O73" s="249"/>
    </row>
    <row r="74" spans="1:15" ht="13.5">
      <c r="A74" s="233"/>
      <c r="B74" s="233"/>
      <c r="C74" s="233"/>
      <c r="D74" s="233"/>
      <c r="E74" s="235"/>
      <c r="F74" s="235"/>
      <c r="G74" s="235"/>
      <c r="H74" s="235"/>
      <c r="I74" s="235"/>
      <c r="J74" s="249"/>
      <c r="K74" s="249"/>
      <c r="L74" s="249"/>
      <c r="M74" s="249"/>
      <c r="N74" s="249"/>
      <c r="O74" s="249"/>
    </row>
  </sheetData>
  <sheetProtection/>
  <autoFilter ref="A3:O9"/>
  <mergeCells count="10">
    <mergeCell ref="A1:O1"/>
    <mergeCell ref="C2:D2"/>
    <mergeCell ref="E2:I2"/>
    <mergeCell ref="J2:K2"/>
    <mergeCell ref="A2:A3"/>
    <mergeCell ref="B2:B3"/>
    <mergeCell ref="L2:L3"/>
    <mergeCell ref="M2:M3"/>
    <mergeCell ref="N2:N3"/>
    <mergeCell ref="O2:O3"/>
  </mergeCells>
  <printOptions horizontalCentered="1"/>
  <pageMargins left="0.31" right="0.35" top="0.35" bottom="0.35" header="0.31" footer="0.31"/>
  <pageSetup fitToHeight="0" horizontalDpi="600" verticalDpi="600" orientation="landscape" paperSize="9" scale="67"/>
  <headerFooter scaleWithDoc="0" alignWithMargins="0">
    <oddFooter>&amp;C&amp;22- &amp;P+25 -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7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5.25390625" style="6" customWidth="1"/>
    <col min="2" max="2" width="13.375" style="4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8.625" style="10" customWidth="1"/>
    <col min="12" max="12" width="28.75390625" style="10" customWidth="1"/>
    <col min="13" max="15" width="12.75390625" style="10" customWidth="1"/>
    <col min="16" max="16384" width="9.00390625" style="6" customWidth="1"/>
  </cols>
  <sheetData>
    <row r="1" spans="1:15" ht="53.25" customHeight="1">
      <c r="A1" s="212" t="s">
        <v>925</v>
      </c>
      <c r="B1" s="251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26.25" customHeight="1">
      <c r="A2" s="215" t="s">
        <v>2</v>
      </c>
      <c r="B2" s="216" t="s">
        <v>3</v>
      </c>
      <c r="C2" s="217" t="s">
        <v>4</v>
      </c>
      <c r="D2" s="217"/>
      <c r="E2" s="217" t="s">
        <v>5</v>
      </c>
      <c r="F2" s="217"/>
      <c r="G2" s="217"/>
      <c r="H2" s="217"/>
      <c r="I2" s="217"/>
      <c r="J2" s="217" t="s">
        <v>6</v>
      </c>
      <c r="K2" s="217"/>
      <c r="L2" s="236" t="s">
        <v>7</v>
      </c>
      <c r="M2" s="256" t="s">
        <v>8</v>
      </c>
      <c r="N2" s="256" t="s">
        <v>9</v>
      </c>
      <c r="O2" s="238" t="s">
        <v>10</v>
      </c>
    </row>
    <row r="3" spans="1:15" s="209" customFormat="1" ht="27">
      <c r="A3" s="218"/>
      <c r="B3" s="219"/>
      <c r="C3" s="215" t="s">
        <v>11</v>
      </c>
      <c r="D3" s="215" t="s">
        <v>12</v>
      </c>
      <c r="E3" s="220" t="s">
        <v>13</v>
      </c>
      <c r="F3" s="220" t="s">
        <v>14</v>
      </c>
      <c r="G3" s="220" t="s">
        <v>15</v>
      </c>
      <c r="H3" s="220" t="s">
        <v>16</v>
      </c>
      <c r="I3" s="220" t="s">
        <v>17</v>
      </c>
      <c r="J3" s="238" t="s">
        <v>18</v>
      </c>
      <c r="K3" s="238" t="s">
        <v>19</v>
      </c>
      <c r="L3" s="238"/>
      <c r="M3" s="257"/>
      <c r="N3" s="257"/>
      <c r="O3" s="258"/>
    </row>
    <row r="4" spans="1:15" s="6" customFormat="1" ht="54">
      <c r="A4" s="217">
        <v>1</v>
      </c>
      <c r="B4" s="216" t="s">
        <v>926</v>
      </c>
      <c r="C4" s="217" t="s">
        <v>927</v>
      </c>
      <c r="D4" s="217" t="s">
        <v>928</v>
      </c>
      <c r="E4" s="217" t="s">
        <v>454</v>
      </c>
      <c r="F4" s="217"/>
      <c r="G4" s="217">
        <v>45.8178</v>
      </c>
      <c r="H4" s="224" t="s">
        <v>25</v>
      </c>
      <c r="I4" s="217">
        <v>0.6287</v>
      </c>
      <c r="J4" s="236"/>
      <c r="K4" s="236" t="s">
        <v>161</v>
      </c>
      <c r="L4" s="236" t="s">
        <v>929</v>
      </c>
      <c r="M4" s="236" t="s">
        <v>930</v>
      </c>
      <c r="N4" s="237" t="s">
        <v>30</v>
      </c>
      <c r="O4" s="236" t="s">
        <v>138</v>
      </c>
    </row>
    <row r="5" spans="1:15" ht="13.5">
      <c r="A5" s="252"/>
      <c r="B5" s="253"/>
      <c r="C5" s="254"/>
      <c r="D5" s="254"/>
      <c r="E5" s="254"/>
      <c r="F5" s="252"/>
      <c r="G5" s="254"/>
      <c r="H5" s="255"/>
      <c r="I5" s="252">
        <f>SUM(I4:I4)</f>
        <v>0.6287</v>
      </c>
      <c r="J5" s="259"/>
      <c r="K5" s="259"/>
      <c r="L5" s="259"/>
      <c r="M5" s="259"/>
      <c r="N5" s="259"/>
      <c r="O5" s="259"/>
    </row>
    <row r="6" spans="1:256" ht="13.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3.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</sheetData>
  <sheetProtection/>
  <autoFilter ref="A3:O7"/>
  <mergeCells count="10">
    <mergeCell ref="A1:O1"/>
    <mergeCell ref="C2:D2"/>
    <mergeCell ref="E2:I2"/>
    <mergeCell ref="J2:K2"/>
    <mergeCell ref="A2:A3"/>
    <mergeCell ref="B2:B3"/>
    <mergeCell ref="L2:L3"/>
    <mergeCell ref="M2:M3"/>
    <mergeCell ref="N2:N3"/>
    <mergeCell ref="O2:O3"/>
  </mergeCells>
  <printOptions horizontalCentered="1"/>
  <pageMargins left="0.31" right="0.35" top="0.35" bottom="0.35" header="0.31" footer="0.31"/>
  <pageSetup fitToHeight="0" horizontalDpi="600" verticalDpi="600" orientation="landscape" paperSize="9" scale="69"/>
  <headerFooter scaleWithDoc="0" alignWithMargins="0">
    <oddFooter>&amp;C&amp;20- &amp;P+26 -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showGridLines="0" view="pageBreakPreview" zoomScaleSheetLayoutView="100" workbookViewId="0" topLeftCell="B1">
      <selection activeCell="C3" sqref="A1:Q65536"/>
    </sheetView>
  </sheetViews>
  <sheetFormatPr defaultColWidth="9.00390625" defaultRowHeight="13.5"/>
  <cols>
    <col min="1" max="1" width="5.25390625" style="6" customWidth="1"/>
    <col min="2" max="2" width="9.25390625" style="4" customWidth="1"/>
    <col min="3" max="3" width="20.25390625" style="6" customWidth="1"/>
    <col min="4" max="4" width="15.00390625" style="6" customWidth="1"/>
    <col min="5" max="5" width="15.75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7.125" style="10" customWidth="1"/>
    <col min="12" max="12" width="24.875" style="10" customWidth="1"/>
    <col min="13" max="13" width="12.75390625" style="10" customWidth="1"/>
    <col min="14" max="15" width="11.25390625" style="10" customWidth="1"/>
    <col min="16" max="16" width="9.875" style="10" customWidth="1"/>
    <col min="17" max="17" width="12.75390625" style="10" customWidth="1"/>
    <col min="18" max="16384" width="9.00390625" style="6" customWidth="1"/>
  </cols>
  <sheetData>
    <row r="1" spans="1:17" ht="41.25" customHeight="1">
      <c r="A1" s="212" t="s">
        <v>931</v>
      </c>
      <c r="B1" s="213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26.25" customHeight="1">
      <c r="A2" s="215" t="s">
        <v>2</v>
      </c>
      <c r="B2" s="216" t="s">
        <v>3</v>
      </c>
      <c r="C2" s="217" t="s">
        <v>4</v>
      </c>
      <c r="D2" s="217"/>
      <c r="E2" s="217" t="s">
        <v>5</v>
      </c>
      <c r="F2" s="217"/>
      <c r="G2" s="217"/>
      <c r="H2" s="217"/>
      <c r="I2" s="217"/>
      <c r="J2" s="217" t="s">
        <v>6</v>
      </c>
      <c r="K2" s="217"/>
      <c r="L2" s="236" t="s">
        <v>7</v>
      </c>
      <c r="M2" s="236" t="s">
        <v>8</v>
      </c>
      <c r="N2" s="237" t="s">
        <v>9</v>
      </c>
      <c r="O2" s="237" t="s">
        <v>127</v>
      </c>
      <c r="P2" s="237" t="s">
        <v>128</v>
      </c>
      <c r="Q2" s="237" t="s">
        <v>10</v>
      </c>
    </row>
    <row r="3" spans="1:17" s="209" customFormat="1" ht="27">
      <c r="A3" s="218"/>
      <c r="B3" s="219"/>
      <c r="C3" s="215" t="s">
        <v>11</v>
      </c>
      <c r="D3" s="215" t="s">
        <v>12</v>
      </c>
      <c r="E3" s="220" t="s">
        <v>13</v>
      </c>
      <c r="F3" s="220" t="s">
        <v>14</v>
      </c>
      <c r="G3" s="220" t="s">
        <v>15</v>
      </c>
      <c r="H3" s="220" t="s">
        <v>16</v>
      </c>
      <c r="I3" s="220" t="s">
        <v>17</v>
      </c>
      <c r="J3" s="238" t="s">
        <v>18</v>
      </c>
      <c r="K3" s="238" t="s">
        <v>19</v>
      </c>
      <c r="L3" s="238"/>
      <c r="M3" s="236"/>
      <c r="N3" s="237"/>
      <c r="O3" s="237"/>
      <c r="P3" s="237"/>
      <c r="Q3" s="237"/>
    </row>
    <row r="4" spans="1:17" s="210" customFormat="1" ht="54">
      <c r="A4" s="221">
        <v>1</v>
      </c>
      <c r="B4" s="221" t="s">
        <v>932</v>
      </c>
      <c r="C4" s="221" t="s">
        <v>933</v>
      </c>
      <c r="D4" s="221" t="s">
        <v>934</v>
      </c>
      <c r="E4" s="221" t="s">
        <v>935</v>
      </c>
      <c r="F4" s="222" t="s">
        <v>936</v>
      </c>
      <c r="G4" s="221">
        <v>2.5067</v>
      </c>
      <c r="H4" s="222" t="s">
        <v>41</v>
      </c>
      <c r="I4" s="239">
        <v>2.5067</v>
      </c>
      <c r="J4" s="237"/>
      <c r="K4" s="237" t="s">
        <v>42</v>
      </c>
      <c r="L4" s="240" t="s">
        <v>937</v>
      </c>
      <c r="M4" s="237" t="s">
        <v>938</v>
      </c>
      <c r="N4" s="237" t="s">
        <v>30</v>
      </c>
      <c r="O4" s="241"/>
      <c r="P4" s="221"/>
      <c r="Q4" s="237" t="s">
        <v>163</v>
      </c>
    </row>
    <row r="5" spans="1:17" s="210" customFormat="1" ht="67.5">
      <c r="A5" s="221">
        <v>2</v>
      </c>
      <c r="B5" s="221" t="s">
        <v>932</v>
      </c>
      <c r="C5" s="221" t="s">
        <v>939</v>
      </c>
      <c r="D5" s="221" t="s">
        <v>940</v>
      </c>
      <c r="E5" s="221" t="s">
        <v>941</v>
      </c>
      <c r="F5" s="222" t="s">
        <v>942</v>
      </c>
      <c r="G5" s="221">
        <v>3.5298</v>
      </c>
      <c r="H5" s="222" t="s">
        <v>41</v>
      </c>
      <c r="I5" s="239">
        <v>3.5298</v>
      </c>
      <c r="J5" s="237"/>
      <c r="K5" s="237" t="s">
        <v>42</v>
      </c>
      <c r="L5" s="240" t="s">
        <v>943</v>
      </c>
      <c r="M5" s="237" t="s">
        <v>944</v>
      </c>
      <c r="N5" s="237" t="s">
        <v>30</v>
      </c>
      <c r="O5" s="237"/>
      <c r="P5" s="221"/>
      <c r="Q5" s="237" t="s">
        <v>163</v>
      </c>
    </row>
    <row r="6" spans="1:17" s="210" customFormat="1" ht="54">
      <c r="A6" s="221">
        <v>3</v>
      </c>
      <c r="B6" s="221" t="s">
        <v>932</v>
      </c>
      <c r="C6" s="221" t="s">
        <v>945</v>
      </c>
      <c r="D6" s="221" t="s">
        <v>946</v>
      </c>
      <c r="E6" s="221" t="s">
        <v>947</v>
      </c>
      <c r="F6" s="222" t="s">
        <v>948</v>
      </c>
      <c r="G6" s="221">
        <v>0.03</v>
      </c>
      <c r="H6" s="222" t="s">
        <v>41</v>
      </c>
      <c r="I6" s="239">
        <v>0.03</v>
      </c>
      <c r="J6" s="237"/>
      <c r="K6" s="237" t="s">
        <v>42</v>
      </c>
      <c r="L6" s="242" t="s">
        <v>949</v>
      </c>
      <c r="M6" s="237" t="s">
        <v>938</v>
      </c>
      <c r="N6" s="237" t="s">
        <v>30</v>
      </c>
      <c r="O6" s="237"/>
      <c r="P6" s="237"/>
      <c r="Q6" s="237" t="s">
        <v>950</v>
      </c>
    </row>
    <row r="7" spans="1:17" s="210" customFormat="1" ht="58.5" customHeight="1">
      <c r="A7" s="221">
        <v>4</v>
      </c>
      <c r="B7" s="221" t="s">
        <v>932</v>
      </c>
      <c r="C7" s="221" t="s">
        <v>951</v>
      </c>
      <c r="D7" s="221" t="s">
        <v>952</v>
      </c>
      <c r="E7" s="222" t="s">
        <v>953</v>
      </c>
      <c r="F7" s="222" t="s">
        <v>954</v>
      </c>
      <c r="G7" s="222">
        <v>8.0833</v>
      </c>
      <c r="H7" s="222" t="s">
        <v>25</v>
      </c>
      <c r="I7" s="222">
        <v>6.1077</v>
      </c>
      <c r="J7" s="237" t="s">
        <v>707</v>
      </c>
      <c r="K7" s="237" t="s">
        <v>955</v>
      </c>
      <c r="L7" s="242" t="s">
        <v>956</v>
      </c>
      <c r="M7" s="237" t="s">
        <v>938</v>
      </c>
      <c r="N7" s="237" t="s">
        <v>30</v>
      </c>
      <c r="O7" s="241"/>
      <c r="P7" s="237"/>
      <c r="Q7" s="237" t="s">
        <v>957</v>
      </c>
    </row>
    <row r="8" spans="1:17" s="211" customFormat="1" ht="58.5" customHeight="1">
      <c r="A8" s="221">
        <v>5</v>
      </c>
      <c r="B8" s="221" t="s">
        <v>932</v>
      </c>
      <c r="C8" s="221" t="s">
        <v>958</v>
      </c>
      <c r="D8" s="221" t="s">
        <v>959</v>
      </c>
      <c r="E8" s="221" t="s">
        <v>960</v>
      </c>
      <c r="F8" s="222" t="s">
        <v>961</v>
      </c>
      <c r="G8" s="221">
        <v>0.1823</v>
      </c>
      <c r="H8" s="222" t="s">
        <v>41</v>
      </c>
      <c r="I8" s="239">
        <v>0.1823</v>
      </c>
      <c r="J8" s="237"/>
      <c r="K8" s="237" t="s">
        <v>42</v>
      </c>
      <c r="L8" s="242" t="s">
        <v>485</v>
      </c>
      <c r="M8" s="237" t="s">
        <v>938</v>
      </c>
      <c r="N8" s="237" t="s">
        <v>30</v>
      </c>
      <c r="O8" s="243"/>
      <c r="P8" s="244"/>
      <c r="Q8" s="237" t="s">
        <v>962</v>
      </c>
    </row>
    <row r="9" spans="1:17" ht="49.5" customHeight="1">
      <c r="A9" s="221">
        <v>6</v>
      </c>
      <c r="B9" s="221" t="s">
        <v>932</v>
      </c>
      <c r="C9" s="217" t="s">
        <v>963</v>
      </c>
      <c r="D9" s="223" t="s">
        <v>964</v>
      </c>
      <c r="E9" s="224" t="s">
        <v>768</v>
      </c>
      <c r="F9" s="224" t="s">
        <v>965</v>
      </c>
      <c r="G9" s="222">
        <v>34.012</v>
      </c>
      <c r="H9" s="222" t="s">
        <v>25</v>
      </c>
      <c r="I9" s="222">
        <v>13.11</v>
      </c>
      <c r="J9" s="237" t="s">
        <v>966</v>
      </c>
      <c r="K9" s="237" t="s">
        <v>967</v>
      </c>
      <c r="L9" s="236" t="s">
        <v>968</v>
      </c>
      <c r="M9" s="236" t="s">
        <v>938</v>
      </c>
      <c r="N9" s="237" t="s">
        <v>30</v>
      </c>
      <c r="O9" s="245"/>
      <c r="P9" s="236"/>
      <c r="Q9" s="236" t="s">
        <v>169</v>
      </c>
    </row>
    <row r="10" spans="1:17" ht="47.25" customHeight="1">
      <c r="A10" s="221">
        <v>7</v>
      </c>
      <c r="B10" s="221" t="s">
        <v>932</v>
      </c>
      <c r="C10" s="217" t="s">
        <v>969</v>
      </c>
      <c r="D10" s="217" t="s">
        <v>970</v>
      </c>
      <c r="E10" s="224" t="s">
        <v>971</v>
      </c>
      <c r="F10" s="224" t="s">
        <v>972</v>
      </c>
      <c r="G10" s="222">
        <v>32.2028</v>
      </c>
      <c r="H10" s="222" t="s">
        <v>25</v>
      </c>
      <c r="I10" s="222">
        <v>16.668</v>
      </c>
      <c r="J10" s="237" t="s">
        <v>973</v>
      </c>
      <c r="K10" s="237" t="s">
        <v>974</v>
      </c>
      <c r="L10" s="236" t="s">
        <v>975</v>
      </c>
      <c r="M10" s="236"/>
      <c r="N10" s="236"/>
      <c r="O10" s="236" t="s">
        <v>150</v>
      </c>
      <c r="P10" s="236" t="s">
        <v>976</v>
      </c>
      <c r="Q10" s="245"/>
    </row>
    <row r="11" spans="1:17" ht="66.75" customHeight="1">
      <c r="A11" s="221">
        <v>8</v>
      </c>
      <c r="B11" s="221" t="s">
        <v>932</v>
      </c>
      <c r="C11" s="217" t="s">
        <v>977</v>
      </c>
      <c r="D11" s="217" t="s">
        <v>978</v>
      </c>
      <c r="E11" s="224" t="s">
        <v>768</v>
      </c>
      <c r="F11" s="224" t="s">
        <v>979</v>
      </c>
      <c r="G11" s="222">
        <v>38.9967</v>
      </c>
      <c r="H11" s="222" t="s">
        <v>25</v>
      </c>
      <c r="I11" s="222">
        <v>24.8632</v>
      </c>
      <c r="J11" s="237" t="s">
        <v>980</v>
      </c>
      <c r="K11" s="237" t="s">
        <v>981</v>
      </c>
      <c r="L11" s="236" t="s">
        <v>982</v>
      </c>
      <c r="M11" s="236"/>
      <c r="N11" s="236"/>
      <c r="O11" s="236" t="s">
        <v>983</v>
      </c>
      <c r="P11" s="236" t="s">
        <v>984</v>
      </c>
      <c r="Q11" s="217"/>
    </row>
    <row r="12" spans="1:17" ht="66" customHeight="1">
      <c r="A12" s="221">
        <v>9</v>
      </c>
      <c r="B12" s="221" t="s">
        <v>932</v>
      </c>
      <c r="C12" s="217" t="s">
        <v>985</v>
      </c>
      <c r="D12" s="217" t="s">
        <v>986</v>
      </c>
      <c r="E12" s="224" t="s">
        <v>987</v>
      </c>
      <c r="F12" s="224" t="s">
        <v>988</v>
      </c>
      <c r="G12" s="224">
        <f>0.1489+2.9312</f>
        <v>3.0801</v>
      </c>
      <c r="H12" s="224" t="s">
        <v>41</v>
      </c>
      <c r="I12" s="224">
        <v>3.08</v>
      </c>
      <c r="J12" s="236" t="s">
        <v>989</v>
      </c>
      <c r="K12" s="236" t="s">
        <v>990</v>
      </c>
      <c r="L12" s="236" t="s">
        <v>991</v>
      </c>
      <c r="M12" s="236"/>
      <c r="N12" s="236"/>
      <c r="O12" s="236" t="s">
        <v>992</v>
      </c>
      <c r="P12" s="236" t="s">
        <v>984</v>
      </c>
      <c r="Q12" s="236"/>
    </row>
    <row r="13" spans="1:17" ht="57" customHeight="1">
      <c r="A13" s="221">
        <v>10</v>
      </c>
      <c r="B13" s="221" t="s">
        <v>932</v>
      </c>
      <c r="C13" s="225" t="s">
        <v>993</v>
      </c>
      <c r="D13" s="226" t="s">
        <v>994</v>
      </c>
      <c r="E13" s="217" t="s">
        <v>995</v>
      </c>
      <c r="F13" s="224"/>
      <c r="G13" s="217">
        <v>2.73939999999999</v>
      </c>
      <c r="H13" s="224" t="s">
        <v>41</v>
      </c>
      <c r="I13" s="217">
        <v>2.73939999999999</v>
      </c>
      <c r="J13" s="236"/>
      <c r="K13" s="236" t="s">
        <v>42</v>
      </c>
      <c r="L13" s="225" t="s">
        <v>996</v>
      </c>
      <c r="M13" s="217" t="s">
        <v>944</v>
      </c>
      <c r="N13" s="237" t="s">
        <v>30</v>
      </c>
      <c r="O13" s="217"/>
      <c r="P13" s="217"/>
      <c r="Q13" s="217" t="s">
        <v>163</v>
      </c>
    </row>
    <row r="14" spans="1:17" ht="57.75" customHeight="1">
      <c r="A14" s="221">
        <v>11</v>
      </c>
      <c r="B14" s="221" t="s">
        <v>932</v>
      </c>
      <c r="C14" s="225" t="s">
        <v>997</v>
      </c>
      <c r="D14" s="226" t="s">
        <v>998</v>
      </c>
      <c r="E14" s="217" t="s">
        <v>999</v>
      </c>
      <c r="F14" s="224"/>
      <c r="G14" s="217">
        <v>1.9129</v>
      </c>
      <c r="H14" s="224" t="s">
        <v>25</v>
      </c>
      <c r="I14" s="217">
        <v>0.486499999999999</v>
      </c>
      <c r="J14" s="236"/>
      <c r="K14" s="236" t="s">
        <v>42</v>
      </c>
      <c r="L14" s="225" t="s">
        <v>1000</v>
      </c>
      <c r="M14" s="217" t="s">
        <v>944</v>
      </c>
      <c r="N14" s="237" t="s">
        <v>30</v>
      </c>
      <c r="O14" s="217"/>
      <c r="P14" s="217"/>
      <c r="Q14" s="217" t="s">
        <v>163</v>
      </c>
    </row>
    <row r="15" spans="1:17" ht="55.5" customHeight="1">
      <c r="A15" s="221">
        <v>12</v>
      </c>
      <c r="B15" s="221" t="s">
        <v>932</v>
      </c>
      <c r="C15" s="225" t="s">
        <v>1001</v>
      </c>
      <c r="D15" s="226" t="s">
        <v>1002</v>
      </c>
      <c r="E15" s="217" t="s">
        <v>740</v>
      </c>
      <c r="F15" s="224"/>
      <c r="G15" s="217">
        <v>10.0703</v>
      </c>
      <c r="H15" s="224" t="s">
        <v>41</v>
      </c>
      <c r="I15" s="217">
        <v>10.0703</v>
      </c>
      <c r="J15" s="236"/>
      <c r="K15" s="236" t="s">
        <v>42</v>
      </c>
      <c r="L15" s="225" t="s">
        <v>1003</v>
      </c>
      <c r="M15" s="217" t="s">
        <v>944</v>
      </c>
      <c r="N15" s="237" t="s">
        <v>30</v>
      </c>
      <c r="O15" s="217"/>
      <c r="P15" s="217"/>
      <c r="Q15" s="217" t="s">
        <v>163</v>
      </c>
    </row>
    <row r="16" spans="1:17" ht="55.5" customHeight="1">
      <c r="A16" s="221">
        <v>13</v>
      </c>
      <c r="B16" s="221" t="s">
        <v>932</v>
      </c>
      <c r="C16" s="225" t="s">
        <v>1004</v>
      </c>
      <c r="D16" s="226" t="s">
        <v>1005</v>
      </c>
      <c r="E16" s="217" t="s">
        <v>740</v>
      </c>
      <c r="F16" s="224"/>
      <c r="G16" s="217">
        <v>35</v>
      </c>
      <c r="H16" s="224" t="s">
        <v>41</v>
      </c>
      <c r="I16" s="217">
        <v>35</v>
      </c>
      <c r="J16" s="236"/>
      <c r="K16" s="236" t="s">
        <v>42</v>
      </c>
      <c r="L16" s="225" t="s">
        <v>1006</v>
      </c>
      <c r="M16" s="217" t="s">
        <v>944</v>
      </c>
      <c r="N16" s="237" t="s">
        <v>30</v>
      </c>
      <c r="O16" s="217"/>
      <c r="P16" s="217"/>
      <c r="Q16" s="221" t="s">
        <v>169</v>
      </c>
    </row>
    <row r="17" spans="1:17" ht="54" customHeight="1">
      <c r="A17" s="221">
        <v>14</v>
      </c>
      <c r="B17" s="221" t="s">
        <v>932</v>
      </c>
      <c r="C17" s="225" t="s">
        <v>605</v>
      </c>
      <c r="D17" s="226" t="s">
        <v>606</v>
      </c>
      <c r="E17" s="217" t="s">
        <v>1007</v>
      </c>
      <c r="F17" s="224"/>
      <c r="G17" s="217">
        <v>0.666699999999999</v>
      </c>
      <c r="H17" s="224" t="s">
        <v>25</v>
      </c>
      <c r="I17" s="217">
        <v>0.266699999999999</v>
      </c>
      <c r="J17" s="236"/>
      <c r="K17" s="236" t="s">
        <v>42</v>
      </c>
      <c r="L17" s="225" t="s">
        <v>1008</v>
      </c>
      <c r="M17" s="217" t="s">
        <v>944</v>
      </c>
      <c r="N17" s="237" t="s">
        <v>30</v>
      </c>
      <c r="O17" s="217"/>
      <c r="P17" s="217"/>
      <c r="Q17" s="217" t="s">
        <v>138</v>
      </c>
    </row>
    <row r="18" spans="1:17" ht="54.75" customHeight="1">
      <c r="A18" s="221">
        <v>15</v>
      </c>
      <c r="B18" s="221" t="s">
        <v>932</v>
      </c>
      <c r="C18" s="225" t="s">
        <v>1009</v>
      </c>
      <c r="D18" s="226" t="s">
        <v>1010</v>
      </c>
      <c r="E18" s="217" t="s">
        <v>1011</v>
      </c>
      <c r="F18" s="224"/>
      <c r="G18" s="217">
        <v>0.195399999999999</v>
      </c>
      <c r="H18" s="224" t="s">
        <v>41</v>
      </c>
      <c r="I18" s="217">
        <v>0.195399999999999</v>
      </c>
      <c r="J18" s="236"/>
      <c r="K18" s="236" t="s">
        <v>42</v>
      </c>
      <c r="L18" s="225" t="s">
        <v>1012</v>
      </c>
      <c r="M18" s="217"/>
      <c r="N18" s="217"/>
      <c r="O18" s="217"/>
      <c r="P18" s="217"/>
      <c r="Q18" s="217"/>
    </row>
    <row r="19" spans="1:17" ht="53.25" customHeight="1">
      <c r="A19" s="221">
        <v>16</v>
      </c>
      <c r="B19" s="221" t="s">
        <v>932</v>
      </c>
      <c r="C19" s="227" t="s">
        <v>1013</v>
      </c>
      <c r="D19" s="227" t="s">
        <v>1014</v>
      </c>
      <c r="E19" s="224" t="s">
        <v>705</v>
      </c>
      <c r="F19" s="224" t="s">
        <v>1015</v>
      </c>
      <c r="G19" s="224">
        <v>1.8133</v>
      </c>
      <c r="H19" s="228" t="s">
        <v>41</v>
      </c>
      <c r="I19" s="224">
        <v>1.8133</v>
      </c>
      <c r="J19" s="236" t="s">
        <v>48</v>
      </c>
      <c r="K19" s="236" t="s">
        <v>1016</v>
      </c>
      <c r="L19" s="246" t="s">
        <v>1017</v>
      </c>
      <c r="M19" s="247"/>
      <c r="N19" s="247"/>
      <c r="O19" s="247"/>
      <c r="P19" s="247"/>
      <c r="Q19" s="250"/>
    </row>
    <row r="20" spans="1:17" ht="42" customHeight="1">
      <c r="A20" s="229"/>
      <c r="B20" s="229"/>
      <c r="C20" s="230"/>
      <c r="D20" s="230"/>
      <c r="E20" s="231"/>
      <c r="F20" s="231"/>
      <c r="G20" s="231"/>
      <c r="H20" s="232"/>
      <c r="I20" s="231">
        <f>SUM(I4:I19)</f>
        <v>120.64929999999998</v>
      </c>
      <c r="J20" s="248"/>
      <c r="K20" s="248"/>
      <c r="L20" s="248"/>
      <c r="M20" s="248"/>
      <c r="N20" s="248"/>
      <c r="O20" s="248"/>
      <c r="P20" s="248"/>
      <c r="Q20" s="229"/>
    </row>
    <row r="21" spans="1:17" ht="13.5">
      <c r="A21" s="233"/>
      <c r="B21" s="234"/>
      <c r="C21" s="233"/>
      <c r="D21" s="233"/>
      <c r="E21" s="235"/>
      <c r="F21" s="235"/>
      <c r="G21" s="235"/>
      <c r="H21" s="235"/>
      <c r="I21" s="235"/>
      <c r="J21" s="249"/>
      <c r="K21" s="249"/>
      <c r="L21" s="249"/>
      <c r="M21" s="249"/>
      <c r="N21" s="249"/>
      <c r="O21" s="249"/>
      <c r="P21" s="249"/>
      <c r="Q21" s="249"/>
    </row>
    <row r="22" spans="1:17" ht="13.5">
      <c r="A22" s="233"/>
      <c r="B22" s="234"/>
      <c r="C22" s="233"/>
      <c r="D22" s="233"/>
      <c r="E22" s="235"/>
      <c r="F22" s="235"/>
      <c r="G22" s="235"/>
      <c r="H22" s="235"/>
      <c r="I22" s="235"/>
      <c r="J22" s="249"/>
      <c r="K22" s="249"/>
      <c r="L22" s="249"/>
      <c r="M22" s="249"/>
      <c r="N22" s="249"/>
      <c r="O22" s="249"/>
      <c r="P22" s="249"/>
      <c r="Q22" s="249"/>
    </row>
    <row r="23" spans="1:17" ht="13.5">
      <c r="A23" s="233"/>
      <c r="B23" s="234"/>
      <c r="C23" s="233"/>
      <c r="D23" s="233"/>
      <c r="E23" s="235"/>
      <c r="F23" s="235"/>
      <c r="G23" s="235"/>
      <c r="H23" s="235"/>
      <c r="I23" s="235"/>
      <c r="J23" s="249"/>
      <c r="K23" s="249"/>
      <c r="L23" s="249"/>
      <c r="M23" s="249"/>
      <c r="N23" s="249"/>
      <c r="O23" s="249"/>
      <c r="P23" s="249"/>
      <c r="Q23" s="249"/>
    </row>
    <row r="24" spans="1:17" ht="13.5">
      <c r="A24" s="233"/>
      <c r="B24" s="234"/>
      <c r="C24" s="233"/>
      <c r="D24" s="233"/>
      <c r="E24" s="235"/>
      <c r="F24" s="235"/>
      <c r="G24" s="235"/>
      <c r="H24" s="235"/>
      <c r="I24" s="235"/>
      <c r="J24" s="249"/>
      <c r="K24" s="249"/>
      <c r="L24" s="249"/>
      <c r="M24" s="249"/>
      <c r="N24" s="249"/>
      <c r="O24" s="249"/>
      <c r="P24" s="249"/>
      <c r="Q24" s="249"/>
    </row>
    <row r="25" spans="1:17" ht="13.5">
      <c r="A25" s="233"/>
      <c r="B25" s="234"/>
      <c r="C25" s="233"/>
      <c r="D25" s="233"/>
      <c r="E25" s="235"/>
      <c r="F25" s="235"/>
      <c r="G25" s="235"/>
      <c r="H25" s="235"/>
      <c r="I25" s="235"/>
      <c r="J25" s="249"/>
      <c r="K25" s="249"/>
      <c r="L25" s="249"/>
      <c r="M25" s="249"/>
      <c r="N25" s="249"/>
      <c r="O25" s="249"/>
      <c r="P25" s="249"/>
      <c r="Q25" s="249"/>
    </row>
    <row r="26" spans="1:17" ht="13.5">
      <c r="A26" s="233"/>
      <c r="B26" s="234"/>
      <c r="C26" s="233"/>
      <c r="D26" s="233"/>
      <c r="E26" s="235"/>
      <c r="F26" s="235"/>
      <c r="G26" s="235"/>
      <c r="H26" s="235"/>
      <c r="I26" s="235"/>
      <c r="J26" s="249"/>
      <c r="K26" s="249"/>
      <c r="L26" s="249"/>
      <c r="M26" s="249"/>
      <c r="N26" s="249"/>
      <c r="O26" s="249"/>
      <c r="P26" s="249"/>
      <c r="Q26" s="249"/>
    </row>
    <row r="27" spans="1:17" ht="13.5">
      <c r="A27" s="233"/>
      <c r="B27" s="234"/>
      <c r="C27" s="233"/>
      <c r="D27" s="233"/>
      <c r="E27" s="235"/>
      <c r="F27" s="235"/>
      <c r="G27" s="235"/>
      <c r="H27" s="235"/>
      <c r="I27" s="235"/>
      <c r="J27" s="249"/>
      <c r="K27" s="249"/>
      <c r="L27" s="249"/>
      <c r="M27" s="249"/>
      <c r="N27" s="249"/>
      <c r="O27" s="249"/>
      <c r="P27" s="249"/>
      <c r="Q27" s="249"/>
    </row>
    <row r="28" spans="1:17" ht="13.5">
      <c r="A28" s="233"/>
      <c r="B28" s="234"/>
      <c r="C28" s="233"/>
      <c r="D28" s="233"/>
      <c r="E28" s="235"/>
      <c r="F28" s="235"/>
      <c r="G28" s="235"/>
      <c r="H28" s="235"/>
      <c r="I28" s="235"/>
      <c r="J28" s="249"/>
      <c r="K28" s="249"/>
      <c r="L28" s="249"/>
      <c r="M28" s="249"/>
      <c r="N28" s="249"/>
      <c r="O28" s="249"/>
      <c r="P28" s="249"/>
      <c r="Q28" s="249"/>
    </row>
    <row r="29" spans="1:17" ht="13.5">
      <c r="A29" s="233"/>
      <c r="B29" s="234"/>
      <c r="C29" s="233"/>
      <c r="D29" s="233"/>
      <c r="E29" s="235"/>
      <c r="F29" s="235"/>
      <c r="G29" s="235"/>
      <c r="H29" s="235"/>
      <c r="I29" s="235"/>
      <c r="J29" s="249"/>
      <c r="K29" s="249"/>
      <c r="L29" s="249"/>
      <c r="M29" s="249"/>
      <c r="N29" s="249"/>
      <c r="O29" s="249"/>
      <c r="P29" s="249"/>
      <c r="Q29" s="249"/>
    </row>
    <row r="30" spans="1:17" ht="13.5">
      <c r="A30" s="233"/>
      <c r="B30" s="234"/>
      <c r="C30" s="233"/>
      <c r="D30" s="233"/>
      <c r="E30" s="235"/>
      <c r="F30" s="235"/>
      <c r="G30" s="235"/>
      <c r="H30" s="235"/>
      <c r="I30" s="235"/>
      <c r="J30" s="249"/>
      <c r="K30" s="249"/>
      <c r="L30" s="249"/>
      <c r="M30" s="249"/>
      <c r="N30" s="249"/>
      <c r="O30" s="249"/>
      <c r="P30" s="249"/>
      <c r="Q30" s="249"/>
    </row>
    <row r="31" spans="1:17" ht="13.5">
      <c r="A31" s="233"/>
      <c r="B31" s="234"/>
      <c r="C31" s="233"/>
      <c r="D31" s="233"/>
      <c r="E31" s="235"/>
      <c r="F31" s="235"/>
      <c r="G31" s="235"/>
      <c r="H31" s="235"/>
      <c r="I31" s="235"/>
      <c r="J31" s="249"/>
      <c r="K31" s="249"/>
      <c r="L31" s="249"/>
      <c r="M31" s="249"/>
      <c r="N31" s="249"/>
      <c r="O31" s="249"/>
      <c r="P31" s="249"/>
      <c r="Q31" s="249"/>
    </row>
    <row r="32" spans="1:17" ht="13.5">
      <c r="A32" s="233"/>
      <c r="B32" s="234"/>
      <c r="C32" s="233"/>
      <c r="D32" s="233"/>
      <c r="E32" s="235"/>
      <c r="F32" s="235"/>
      <c r="G32" s="235"/>
      <c r="H32" s="235"/>
      <c r="I32" s="235"/>
      <c r="J32" s="249"/>
      <c r="K32" s="249"/>
      <c r="L32" s="249"/>
      <c r="M32" s="249"/>
      <c r="N32" s="249"/>
      <c r="O32" s="249"/>
      <c r="P32" s="249"/>
      <c r="Q32" s="249"/>
    </row>
    <row r="33" spans="1:17" ht="13.5">
      <c r="A33" s="233"/>
      <c r="B33" s="234"/>
      <c r="C33" s="233"/>
      <c r="D33" s="233"/>
      <c r="E33" s="235"/>
      <c r="F33" s="235"/>
      <c r="G33" s="235"/>
      <c r="H33" s="235"/>
      <c r="I33" s="235"/>
      <c r="J33" s="249"/>
      <c r="K33" s="249"/>
      <c r="L33" s="249"/>
      <c r="M33" s="249"/>
      <c r="N33" s="249"/>
      <c r="O33" s="249"/>
      <c r="P33" s="249"/>
      <c r="Q33" s="249"/>
    </row>
    <row r="34" spans="1:17" ht="13.5">
      <c r="A34" s="233"/>
      <c r="B34" s="234"/>
      <c r="C34" s="233"/>
      <c r="D34" s="233"/>
      <c r="E34" s="235"/>
      <c r="F34" s="235"/>
      <c r="G34" s="235"/>
      <c r="H34" s="235"/>
      <c r="I34" s="235"/>
      <c r="J34" s="249"/>
      <c r="K34" s="249"/>
      <c r="L34" s="249"/>
      <c r="M34" s="249"/>
      <c r="N34" s="249"/>
      <c r="O34" s="249"/>
      <c r="P34" s="249"/>
      <c r="Q34" s="249"/>
    </row>
    <row r="35" spans="1:17" ht="13.5">
      <c r="A35" s="233"/>
      <c r="B35" s="234"/>
      <c r="C35" s="233"/>
      <c r="D35" s="233"/>
      <c r="E35" s="235"/>
      <c r="F35" s="235"/>
      <c r="G35" s="235"/>
      <c r="H35" s="235"/>
      <c r="I35" s="235"/>
      <c r="J35" s="249"/>
      <c r="K35" s="249"/>
      <c r="L35" s="249"/>
      <c r="M35" s="249"/>
      <c r="N35" s="249"/>
      <c r="O35" s="249"/>
      <c r="P35" s="249"/>
      <c r="Q35" s="249"/>
    </row>
    <row r="36" spans="1:17" ht="13.5">
      <c r="A36" s="233"/>
      <c r="B36" s="234"/>
      <c r="C36" s="233"/>
      <c r="D36" s="233"/>
      <c r="E36" s="235"/>
      <c r="F36" s="235"/>
      <c r="G36" s="235"/>
      <c r="H36" s="235"/>
      <c r="I36" s="235"/>
      <c r="J36" s="249"/>
      <c r="K36" s="249"/>
      <c r="L36" s="249"/>
      <c r="M36" s="249"/>
      <c r="N36" s="249"/>
      <c r="O36" s="249"/>
      <c r="P36" s="249"/>
      <c r="Q36" s="249"/>
    </row>
    <row r="37" spans="1:17" ht="13.5">
      <c r="A37" s="233"/>
      <c r="B37" s="234"/>
      <c r="C37" s="233"/>
      <c r="D37" s="233"/>
      <c r="E37" s="235"/>
      <c r="F37" s="235"/>
      <c r="G37" s="235"/>
      <c r="H37" s="235"/>
      <c r="I37" s="235"/>
      <c r="J37" s="249"/>
      <c r="K37" s="249"/>
      <c r="L37" s="249"/>
      <c r="M37" s="249"/>
      <c r="N37" s="249"/>
      <c r="O37" s="249"/>
      <c r="P37" s="249"/>
      <c r="Q37" s="249"/>
    </row>
    <row r="38" spans="1:17" ht="13.5">
      <c r="A38" s="233"/>
      <c r="B38" s="234"/>
      <c r="C38" s="233"/>
      <c r="D38" s="233"/>
      <c r="E38" s="235"/>
      <c r="F38" s="235"/>
      <c r="G38" s="235"/>
      <c r="H38" s="235"/>
      <c r="I38" s="235"/>
      <c r="J38" s="249"/>
      <c r="K38" s="249"/>
      <c r="L38" s="249"/>
      <c r="M38" s="249"/>
      <c r="N38" s="249"/>
      <c r="O38" s="249"/>
      <c r="P38" s="249"/>
      <c r="Q38" s="249"/>
    </row>
    <row r="39" spans="1:17" ht="13.5">
      <c r="A39" s="233"/>
      <c r="B39" s="234"/>
      <c r="C39" s="233"/>
      <c r="D39" s="233"/>
      <c r="E39" s="235"/>
      <c r="F39" s="235"/>
      <c r="G39" s="235"/>
      <c r="H39" s="235"/>
      <c r="I39" s="235"/>
      <c r="J39" s="249"/>
      <c r="K39" s="249"/>
      <c r="L39" s="249"/>
      <c r="M39" s="249"/>
      <c r="N39" s="249"/>
      <c r="O39" s="249"/>
      <c r="P39" s="249"/>
      <c r="Q39" s="249"/>
    </row>
    <row r="40" spans="1:17" ht="13.5">
      <c r="A40" s="233"/>
      <c r="B40" s="234"/>
      <c r="C40" s="233"/>
      <c r="D40" s="233"/>
      <c r="E40" s="235"/>
      <c r="F40" s="235"/>
      <c r="G40" s="235"/>
      <c r="H40" s="235"/>
      <c r="I40" s="235"/>
      <c r="J40" s="249"/>
      <c r="K40" s="249"/>
      <c r="L40" s="249"/>
      <c r="M40" s="249"/>
      <c r="N40" s="249"/>
      <c r="O40" s="249"/>
      <c r="P40" s="249"/>
      <c r="Q40" s="249"/>
    </row>
    <row r="41" spans="1:17" ht="13.5">
      <c r="A41" s="233"/>
      <c r="B41" s="234"/>
      <c r="C41" s="233"/>
      <c r="D41" s="233"/>
      <c r="E41" s="235"/>
      <c r="F41" s="235"/>
      <c r="G41" s="235"/>
      <c r="H41" s="235"/>
      <c r="I41" s="235"/>
      <c r="J41" s="249"/>
      <c r="K41" s="249"/>
      <c r="L41" s="249"/>
      <c r="M41" s="249"/>
      <c r="N41" s="249"/>
      <c r="O41" s="249"/>
      <c r="P41" s="249"/>
      <c r="Q41" s="249"/>
    </row>
    <row r="42" spans="1:17" ht="13.5">
      <c r="A42" s="233"/>
      <c r="B42" s="234"/>
      <c r="C42" s="233"/>
      <c r="D42" s="233"/>
      <c r="E42" s="235"/>
      <c r="F42" s="235"/>
      <c r="G42" s="235"/>
      <c r="H42" s="235"/>
      <c r="I42" s="235"/>
      <c r="J42" s="249"/>
      <c r="K42" s="249"/>
      <c r="L42" s="249"/>
      <c r="M42" s="249"/>
      <c r="N42" s="249"/>
      <c r="O42" s="249"/>
      <c r="P42" s="249"/>
      <c r="Q42" s="249"/>
    </row>
    <row r="43" spans="1:17" ht="13.5">
      <c r="A43" s="233"/>
      <c r="B43" s="234"/>
      <c r="C43" s="233"/>
      <c r="D43" s="233"/>
      <c r="E43" s="235"/>
      <c r="F43" s="235"/>
      <c r="G43" s="235"/>
      <c r="H43" s="235"/>
      <c r="I43" s="235"/>
      <c r="J43" s="249"/>
      <c r="K43" s="249"/>
      <c r="L43" s="249"/>
      <c r="M43" s="249"/>
      <c r="N43" s="249"/>
      <c r="O43" s="249"/>
      <c r="P43" s="249"/>
      <c r="Q43" s="249"/>
    </row>
    <row r="44" spans="1:17" ht="13.5">
      <c r="A44" s="233"/>
      <c r="B44" s="234"/>
      <c r="C44" s="233"/>
      <c r="D44" s="233"/>
      <c r="E44" s="235"/>
      <c r="F44" s="235"/>
      <c r="G44" s="235"/>
      <c r="H44" s="235"/>
      <c r="I44" s="235"/>
      <c r="J44" s="249"/>
      <c r="K44" s="249"/>
      <c r="L44" s="249"/>
      <c r="M44" s="249"/>
      <c r="N44" s="249"/>
      <c r="O44" s="249"/>
      <c r="P44" s="249"/>
      <c r="Q44" s="249"/>
    </row>
    <row r="45" spans="1:17" ht="13.5">
      <c r="A45" s="233"/>
      <c r="B45" s="234"/>
      <c r="C45" s="233"/>
      <c r="D45" s="233"/>
      <c r="E45" s="235"/>
      <c r="F45" s="235"/>
      <c r="G45" s="235"/>
      <c r="H45" s="235"/>
      <c r="I45" s="235"/>
      <c r="J45" s="249"/>
      <c r="K45" s="249"/>
      <c r="L45" s="249"/>
      <c r="M45" s="249"/>
      <c r="N45" s="249"/>
      <c r="O45" s="249"/>
      <c r="P45" s="249"/>
      <c r="Q45" s="249"/>
    </row>
    <row r="46" spans="1:17" ht="13.5">
      <c r="A46" s="233"/>
      <c r="B46" s="234"/>
      <c r="C46" s="233"/>
      <c r="D46" s="233"/>
      <c r="E46" s="235"/>
      <c r="F46" s="235"/>
      <c r="G46" s="235"/>
      <c r="H46" s="235"/>
      <c r="I46" s="235"/>
      <c r="J46" s="249"/>
      <c r="K46" s="249"/>
      <c r="L46" s="249"/>
      <c r="M46" s="249"/>
      <c r="N46" s="249"/>
      <c r="O46" s="249"/>
      <c r="P46" s="249"/>
      <c r="Q46" s="249"/>
    </row>
    <row r="47" spans="1:17" ht="13.5">
      <c r="A47" s="233"/>
      <c r="B47" s="234"/>
      <c r="C47" s="233"/>
      <c r="D47" s="233"/>
      <c r="E47" s="235"/>
      <c r="F47" s="235"/>
      <c r="G47" s="235"/>
      <c r="H47" s="235"/>
      <c r="I47" s="235"/>
      <c r="J47" s="249"/>
      <c r="K47" s="249"/>
      <c r="L47" s="249"/>
      <c r="M47" s="249"/>
      <c r="N47" s="249"/>
      <c r="O47" s="249"/>
      <c r="P47" s="249"/>
      <c r="Q47" s="249"/>
    </row>
    <row r="48" spans="1:17" ht="13.5">
      <c r="A48" s="233"/>
      <c r="B48" s="234"/>
      <c r="C48" s="233"/>
      <c r="D48" s="233"/>
      <c r="E48" s="235"/>
      <c r="F48" s="235"/>
      <c r="G48" s="235"/>
      <c r="H48" s="235"/>
      <c r="I48" s="235"/>
      <c r="J48" s="249"/>
      <c r="K48" s="249"/>
      <c r="L48" s="249"/>
      <c r="M48" s="249"/>
      <c r="N48" s="249"/>
      <c r="O48" s="249"/>
      <c r="P48" s="249"/>
      <c r="Q48" s="249"/>
    </row>
    <row r="49" spans="1:17" ht="13.5">
      <c r="A49" s="233"/>
      <c r="B49" s="234"/>
      <c r="C49" s="233"/>
      <c r="D49" s="233"/>
      <c r="E49" s="235"/>
      <c r="F49" s="235"/>
      <c r="G49" s="235"/>
      <c r="H49" s="235"/>
      <c r="I49" s="235"/>
      <c r="J49" s="249"/>
      <c r="K49" s="249"/>
      <c r="L49" s="249"/>
      <c r="M49" s="249"/>
      <c r="N49" s="249"/>
      <c r="O49" s="249"/>
      <c r="P49" s="249"/>
      <c r="Q49" s="249"/>
    </row>
    <row r="50" spans="1:17" ht="13.5">
      <c r="A50" s="233"/>
      <c r="B50" s="234"/>
      <c r="C50" s="233"/>
      <c r="D50" s="233"/>
      <c r="E50" s="235"/>
      <c r="F50" s="235"/>
      <c r="G50" s="235"/>
      <c r="H50" s="235"/>
      <c r="I50" s="235"/>
      <c r="J50" s="249"/>
      <c r="K50" s="249"/>
      <c r="L50" s="249"/>
      <c r="M50" s="249"/>
      <c r="N50" s="249"/>
      <c r="O50" s="249"/>
      <c r="P50" s="249"/>
      <c r="Q50" s="249"/>
    </row>
    <row r="51" spans="1:17" ht="13.5">
      <c r="A51" s="233"/>
      <c r="B51" s="234"/>
      <c r="C51" s="233"/>
      <c r="D51" s="233"/>
      <c r="E51" s="235"/>
      <c r="F51" s="235"/>
      <c r="G51" s="235"/>
      <c r="H51" s="235"/>
      <c r="I51" s="235"/>
      <c r="J51" s="249"/>
      <c r="K51" s="249"/>
      <c r="L51" s="249"/>
      <c r="M51" s="249"/>
      <c r="N51" s="249"/>
      <c r="O51" s="249"/>
      <c r="P51" s="249"/>
      <c r="Q51" s="249"/>
    </row>
    <row r="52" spans="1:17" ht="13.5">
      <c r="A52" s="233"/>
      <c r="B52" s="234"/>
      <c r="C52" s="233"/>
      <c r="D52" s="233"/>
      <c r="E52" s="235"/>
      <c r="F52" s="235"/>
      <c r="G52" s="235"/>
      <c r="H52" s="235"/>
      <c r="I52" s="235"/>
      <c r="J52" s="249"/>
      <c r="K52" s="249"/>
      <c r="L52" s="249"/>
      <c r="M52" s="249"/>
      <c r="N52" s="249"/>
      <c r="O52" s="249"/>
      <c r="P52" s="249"/>
      <c r="Q52" s="249"/>
    </row>
    <row r="53" spans="1:17" ht="13.5">
      <c r="A53" s="233"/>
      <c r="B53" s="234"/>
      <c r="C53" s="233"/>
      <c r="D53" s="233"/>
      <c r="E53" s="235"/>
      <c r="F53" s="235"/>
      <c r="G53" s="235"/>
      <c r="H53" s="235"/>
      <c r="I53" s="235"/>
      <c r="J53" s="249"/>
      <c r="K53" s="249"/>
      <c r="L53" s="249"/>
      <c r="M53" s="249"/>
      <c r="N53" s="249"/>
      <c r="O53" s="249"/>
      <c r="P53" s="249"/>
      <c r="Q53" s="249"/>
    </row>
    <row r="54" spans="1:17" ht="13.5">
      <c r="A54" s="233"/>
      <c r="B54" s="234"/>
      <c r="C54" s="233"/>
      <c r="D54" s="233"/>
      <c r="E54" s="235"/>
      <c r="F54" s="235"/>
      <c r="G54" s="235"/>
      <c r="H54" s="235"/>
      <c r="I54" s="235"/>
      <c r="J54" s="249"/>
      <c r="K54" s="249"/>
      <c r="L54" s="249"/>
      <c r="M54" s="249"/>
      <c r="N54" s="249"/>
      <c r="O54" s="249"/>
      <c r="P54" s="249"/>
      <c r="Q54" s="249"/>
    </row>
    <row r="55" spans="1:17" ht="13.5">
      <c r="A55" s="233"/>
      <c r="B55" s="234"/>
      <c r="C55" s="233"/>
      <c r="D55" s="233"/>
      <c r="E55" s="235"/>
      <c r="F55" s="235"/>
      <c r="G55" s="235"/>
      <c r="H55" s="235"/>
      <c r="I55" s="235"/>
      <c r="J55" s="249"/>
      <c r="K55" s="249"/>
      <c r="L55" s="249"/>
      <c r="M55" s="249"/>
      <c r="N55" s="249"/>
      <c r="O55" s="249"/>
      <c r="P55" s="249"/>
      <c r="Q55" s="249"/>
    </row>
    <row r="56" spans="1:17" ht="13.5">
      <c r="A56" s="233"/>
      <c r="B56" s="234"/>
      <c r="C56" s="233"/>
      <c r="D56" s="233"/>
      <c r="E56" s="235"/>
      <c r="F56" s="235"/>
      <c r="G56" s="235"/>
      <c r="H56" s="235"/>
      <c r="I56" s="235"/>
      <c r="J56" s="249"/>
      <c r="K56" s="249"/>
      <c r="L56" s="249"/>
      <c r="M56" s="249"/>
      <c r="N56" s="249"/>
      <c r="O56" s="249"/>
      <c r="P56" s="249"/>
      <c r="Q56" s="249"/>
    </row>
    <row r="57" spans="1:17" ht="13.5">
      <c r="A57" s="233"/>
      <c r="B57" s="234"/>
      <c r="C57" s="233"/>
      <c r="D57" s="233"/>
      <c r="E57" s="235"/>
      <c r="F57" s="235"/>
      <c r="G57" s="235"/>
      <c r="H57" s="235"/>
      <c r="I57" s="235"/>
      <c r="J57" s="249"/>
      <c r="K57" s="249"/>
      <c r="L57" s="249"/>
      <c r="M57" s="249"/>
      <c r="N57" s="249"/>
      <c r="O57" s="249"/>
      <c r="P57" s="249"/>
      <c r="Q57" s="249"/>
    </row>
    <row r="58" spans="1:17" ht="13.5">
      <c r="A58" s="233"/>
      <c r="B58" s="234"/>
      <c r="C58" s="233"/>
      <c r="D58" s="233"/>
      <c r="E58" s="235"/>
      <c r="F58" s="235"/>
      <c r="G58" s="235"/>
      <c r="H58" s="235"/>
      <c r="I58" s="235"/>
      <c r="J58" s="249"/>
      <c r="K58" s="249"/>
      <c r="L58" s="249"/>
      <c r="M58" s="249"/>
      <c r="N58" s="249"/>
      <c r="O58" s="249"/>
      <c r="P58" s="249"/>
      <c r="Q58" s="249"/>
    </row>
    <row r="59" spans="1:17" ht="13.5">
      <c r="A59" s="233"/>
      <c r="B59" s="234"/>
      <c r="C59" s="233"/>
      <c r="D59" s="233"/>
      <c r="E59" s="235"/>
      <c r="F59" s="235"/>
      <c r="G59" s="235"/>
      <c r="H59" s="235"/>
      <c r="I59" s="235"/>
      <c r="J59" s="249"/>
      <c r="K59" s="249"/>
      <c r="L59" s="249"/>
      <c r="M59" s="249"/>
      <c r="N59" s="249"/>
      <c r="O59" s="249"/>
      <c r="P59" s="249"/>
      <c r="Q59" s="249"/>
    </row>
    <row r="60" spans="1:17" ht="13.5">
      <c r="A60" s="233"/>
      <c r="B60" s="234"/>
      <c r="C60" s="233"/>
      <c r="D60" s="233"/>
      <c r="E60" s="235"/>
      <c r="F60" s="235"/>
      <c r="G60" s="235"/>
      <c r="H60" s="235"/>
      <c r="I60" s="235"/>
      <c r="J60" s="249"/>
      <c r="K60" s="249"/>
      <c r="L60" s="249"/>
      <c r="M60" s="249"/>
      <c r="N60" s="249"/>
      <c r="O60" s="249"/>
      <c r="P60" s="249"/>
      <c r="Q60" s="249"/>
    </row>
  </sheetData>
  <sheetProtection/>
  <mergeCells count="13">
    <mergeCell ref="A1:Q1"/>
    <mergeCell ref="C2:D2"/>
    <mergeCell ref="E2:I2"/>
    <mergeCell ref="J2:K2"/>
    <mergeCell ref="L19:Q19"/>
    <mergeCell ref="A2:A3"/>
    <mergeCell ref="B2:B3"/>
    <mergeCell ref="L2:L3"/>
    <mergeCell ref="M2:M3"/>
    <mergeCell ref="N2:N3"/>
    <mergeCell ref="O2:O3"/>
    <mergeCell ref="P2:P3"/>
    <mergeCell ref="Q2:Q3"/>
  </mergeCells>
  <printOptions horizontalCentered="1"/>
  <pageMargins left="0.35" right="0.35" top="0.75" bottom="0.71" header="0.16" footer="0.39"/>
  <pageSetup fitToHeight="0" horizontalDpi="600" verticalDpi="600" orientation="landscape" paperSize="9" scale="64"/>
  <headerFooter scaleWithDoc="0" alignWithMargins="0">
    <oddFooter>&amp;C&amp;22- &amp;P+27 -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101"/>
  <sheetViews>
    <sheetView showGridLines="0" zoomScaleSheetLayoutView="100" workbookViewId="0" topLeftCell="A1">
      <selection activeCell="A1" sqref="A1:U1"/>
    </sheetView>
  </sheetViews>
  <sheetFormatPr defaultColWidth="9.00390625" defaultRowHeight="13.5"/>
  <cols>
    <col min="1" max="1" width="4.50390625" style="6" customWidth="1"/>
    <col min="2" max="2" width="15.50390625" style="6" customWidth="1"/>
    <col min="3" max="3" width="5.625" style="7" customWidth="1"/>
    <col min="4" max="4" width="7.75390625" style="6" customWidth="1"/>
    <col min="5" max="7" width="6.75390625" style="8" customWidth="1"/>
    <col min="8" max="8" width="7.875" style="9" customWidth="1"/>
    <col min="9" max="9" width="11.25390625" style="9" customWidth="1"/>
    <col min="10" max="10" width="12.875" style="9" customWidth="1"/>
    <col min="11" max="11" width="10.00390625" style="10" customWidth="1"/>
    <col min="12" max="12" width="5.375" style="9" customWidth="1"/>
    <col min="13" max="13" width="7.625" style="10" customWidth="1"/>
    <col min="14" max="14" width="14.625" style="173" customWidth="1"/>
    <col min="15" max="16" width="5.875" style="65" customWidth="1"/>
    <col min="17" max="17" width="16.00390625" style="66" customWidth="1"/>
    <col min="18" max="18" width="11.25390625" style="65" customWidth="1"/>
    <col min="19" max="19" width="11.25390625" style="9" customWidth="1"/>
    <col min="20" max="20" width="9.125" style="67" customWidth="1"/>
    <col min="21" max="21" width="11.25390625" style="9" customWidth="1"/>
    <col min="22" max="27" width="8.625" style="10" customWidth="1"/>
    <col min="28" max="16384" width="9.00390625" style="11" customWidth="1"/>
  </cols>
  <sheetData>
    <row r="1" spans="1:27" ht="45" customHeight="1">
      <c r="A1" s="12" t="s">
        <v>1018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02"/>
      <c r="W1" s="102"/>
      <c r="X1" s="102"/>
      <c r="Y1" s="102"/>
      <c r="Z1" s="102"/>
      <c r="AA1" s="102"/>
    </row>
    <row r="2" spans="1:27" s="1" customFormat="1" ht="14.25">
      <c r="A2" s="13" t="s">
        <v>2</v>
      </c>
      <c r="B2" s="14" t="s">
        <v>4</v>
      </c>
      <c r="C2" s="14"/>
      <c r="D2" s="14"/>
      <c r="E2" s="14"/>
      <c r="F2" s="14"/>
      <c r="G2" s="14"/>
      <c r="H2" s="14"/>
      <c r="I2" s="14" t="s">
        <v>1019</v>
      </c>
      <c r="J2" s="14"/>
      <c r="K2" s="14"/>
      <c r="L2" s="14"/>
      <c r="M2" s="14"/>
      <c r="N2" s="14"/>
      <c r="O2" s="79" t="s">
        <v>1020</v>
      </c>
      <c r="P2" s="80"/>
      <c r="Q2" s="81" t="s">
        <v>7</v>
      </c>
      <c r="R2" s="81"/>
      <c r="S2" s="14"/>
      <c r="T2" s="14"/>
      <c r="U2" s="14"/>
      <c r="V2" s="103"/>
      <c r="W2" s="103"/>
      <c r="X2" s="103"/>
      <c r="Y2" s="103"/>
      <c r="Z2" s="103"/>
      <c r="AA2" s="110"/>
    </row>
    <row r="3" spans="1:27" s="2" customFormat="1" ht="22.5">
      <c r="A3" s="13"/>
      <c r="B3" s="15" t="s">
        <v>11</v>
      </c>
      <c r="C3" s="16" t="s">
        <v>1021</v>
      </c>
      <c r="D3" s="15" t="s">
        <v>12</v>
      </c>
      <c r="E3" s="17" t="s">
        <v>1022</v>
      </c>
      <c r="F3" s="17" t="s">
        <v>1023</v>
      </c>
      <c r="G3" s="17" t="s">
        <v>1024</v>
      </c>
      <c r="H3" s="18" t="s">
        <v>1025</v>
      </c>
      <c r="I3" s="18" t="s">
        <v>13</v>
      </c>
      <c r="J3" s="18" t="s">
        <v>14</v>
      </c>
      <c r="K3" s="17" t="s">
        <v>1026</v>
      </c>
      <c r="L3" s="18" t="s">
        <v>16</v>
      </c>
      <c r="M3" s="176" t="s">
        <v>17</v>
      </c>
      <c r="N3" s="17"/>
      <c r="O3" s="177" t="s">
        <v>1027</v>
      </c>
      <c r="P3" s="17" t="s">
        <v>1028</v>
      </c>
      <c r="Q3" s="82" t="s">
        <v>7</v>
      </c>
      <c r="R3" s="18" t="s">
        <v>1027</v>
      </c>
      <c r="S3" s="18" t="s">
        <v>1028</v>
      </c>
      <c r="T3" s="15" t="s">
        <v>1029</v>
      </c>
      <c r="U3" s="18" t="s">
        <v>10</v>
      </c>
      <c r="V3" s="17"/>
      <c r="W3" s="17"/>
      <c r="X3" s="17"/>
      <c r="Y3" s="17"/>
      <c r="Z3" s="17"/>
      <c r="AA3" s="17"/>
    </row>
    <row r="4" spans="1:27" s="3" customFormat="1" ht="54" customHeight="1">
      <c r="A4" s="19" t="s">
        <v>1030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50"/>
      <c r="V4" s="106"/>
      <c r="W4" s="106"/>
      <c r="X4" s="106"/>
      <c r="Y4" s="106"/>
      <c r="Z4" s="106"/>
      <c r="AA4" s="106"/>
    </row>
    <row r="5" spans="1:27" s="3" customFormat="1" ht="13.5">
      <c r="A5" s="21"/>
      <c r="B5" s="22"/>
      <c r="C5" s="23"/>
      <c r="D5" s="24"/>
      <c r="E5" s="25"/>
      <c r="F5" s="25"/>
      <c r="G5" s="25"/>
      <c r="H5" s="25"/>
      <c r="I5" s="25"/>
      <c r="J5" s="25"/>
      <c r="K5" s="25"/>
      <c r="L5" s="25"/>
      <c r="M5" s="25"/>
      <c r="N5" s="178"/>
      <c r="O5" s="24"/>
      <c r="P5" s="24"/>
      <c r="Q5" s="83"/>
      <c r="R5" s="25"/>
      <c r="S5" s="25"/>
      <c r="T5" s="25"/>
      <c r="U5" s="51"/>
      <c r="V5" s="106"/>
      <c r="W5" s="106"/>
      <c r="X5" s="106"/>
      <c r="Y5" s="106"/>
      <c r="Z5" s="106"/>
      <c r="AA5" s="106"/>
    </row>
    <row r="6" spans="1:27" ht="13.5" customHeight="1">
      <c r="A6" s="26" t="s">
        <v>1031</v>
      </c>
      <c r="B6" s="27"/>
      <c r="C6" s="28" t="s">
        <v>1032</v>
      </c>
      <c r="D6" s="29">
        <f>M7</f>
        <v>3.3787</v>
      </c>
      <c r="E6" s="28" t="s">
        <v>1033</v>
      </c>
      <c r="F6" s="30"/>
      <c r="G6" s="30"/>
      <c r="H6" s="30"/>
      <c r="I6" s="30"/>
      <c r="J6" s="30"/>
      <c r="K6" s="30"/>
      <c r="L6" s="30"/>
      <c r="M6" s="30"/>
      <c r="N6" s="179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201"/>
    </row>
    <row r="7" spans="1:27" s="4" customFormat="1" ht="48">
      <c r="A7" s="31">
        <v>1</v>
      </c>
      <c r="B7" s="77" t="s">
        <v>356</v>
      </c>
      <c r="C7" s="32">
        <f>F7/E7</f>
        <v>0.37311692969870874</v>
      </c>
      <c r="D7" s="31" t="s">
        <v>357</v>
      </c>
      <c r="E7" s="33">
        <v>5.576</v>
      </c>
      <c r="F7" s="33">
        <v>2.0805</v>
      </c>
      <c r="G7" s="33">
        <v>3.3787</v>
      </c>
      <c r="H7" s="34" t="s">
        <v>740</v>
      </c>
      <c r="I7" s="34" t="s">
        <v>358</v>
      </c>
      <c r="J7" s="34" t="s">
        <v>359</v>
      </c>
      <c r="K7" s="49">
        <v>3.3787</v>
      </c>
      <c r="L7" s="34" t="s">
        <v>41</v>
      </c>
      <c r="M7" s="180">
        <v>3.3787</v>
      </c>
      <c r="N7" s="52"/>
      <c r="O7" s="181" t="s">
        <v>339</v>
      </c>
      <c r="P7" s="85" t="s">
        <v>1034</v>
      </c>
      <c r="Q7" s="86" t="s">
        <v>1035</v>
      </c>
      <c r="R7" s="34" t="s">
        <v>1036</v>
      </c>
      <c r="S7" s="34" t="s">
        <v>1037</v>
      </c>
      <c r="T7" s="108" t="s">
        <v>1038</v>
      </c>
      <c r="U7" s="34"/>
      <c r="V7" s="49"/>
      <c r="W7" s="49"/>
      <c r="X7" s="49"/>
      <c r="Y7" s="49"/>
      <c r="Z7" s="49"/>
      <c r="AA7" s="49"/>
    </row>
    <row r="8" spans="1:27" ht="13.5" customHeight="1">
      <c r="A8" s="35" t="s">
        <v>1039</v>
      </c>
      <c r="B8" s="36"/>
      <c r="C8" s="28" t="s">
        <v>1032</v>
      </c>
      <c r="D8" s="29">
        <f>SUM(M9:M20)</f>
        <v>86.8771</v>
      </c>
      <c r="E8" s="28" t="s">
        <v>1033</v>
      </c>
      <c r="F8" s="30"/>
      <c r="G8" s="30"/>
      <c r="H8" s="30"/>
      <c r="I8" s="30"/>
      <c r="J8" s="30"/>
      <c r="K8" s="30"/>
      <c r="L8" s="30"/>
      <c r="M8" s="30"/>
      <c r="N8" s="17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201"/>
    </row>
    <row r="9" spans="1:27" ht="12.75" customHeight="1">
      <c r="A9" s="37">
        <v>1</v>
      </c>
      <c r="B9" s="37" t="s">
        <v>1040</v>
      </c>
      <c r="C9" s="38">
        <f>F9/E9</f>
        <v>0.018317064565447416</v>
      </c>
      <c r="D9" s="37" t="s">
        <v>964</v>
      </c>
      <c r="E9" s="39">
        <v>34.012</v>
      </c>
      <c r="F9" s="39">
        <v>0.6229999999999976</v>
      </c>
      <c r="G9" s="39">
        <v>33.389</v>
      </c>
      <c r="H9" s="40" t="s">
        <v>740</v>
      </c>
      <c r="I9" s="40" t="s">
        <v>768</v>
      </c>
      <c r="J9" s="34" t="s">
        <v>988</v>
      </c>
      <c r="K9" s="53">
        <v>34.012</v>
      </c>
      <c r="L9" s="40" t="s">
        <v>25</v>
      </c>
      <c r="M9" s="182">
        <v>33.389</v>
      </c>
      <c r="N9" s="49"/>
      <c r="O9" s="183" t="s">
        <v>932</v>
      </c>
      <c r="P9" s="40" t="s">
        <v>984</v>
      </c>
      <c r="Q9" s="148" t="s">
        <v>1035</v>
      </c>
      <c r="R9" s="40" t="s">
        <v>1041</v>
      </c>
      <c r="S9" s="40" t="s">
        <v>1042</v>
      </c>
      <c r="T9" s="195" t="s">
        <v>1038</v>
      </c>
      <c r="U9" s="40"/>
      <c r="V9" s="49"/>
      <c r="W9" s="49"/>
      <c r="X9" s="49"/>
      <c r="Y9" s="49"/>
      <c r="Z9" s="49"/>
      <c r="AA9" s="49"/>
    </row>
    <row r="10" spans="1:27" ht="13.5" customHeight="1">
      <c r="A10" s="41"/>
      <c r="B10" s="41"/>
      <c r="C10" s="42"/>
      <c r="D10" s="41"/>
      <c r="E10" s="43"/>
      <c r="F10" s="43"/>
      <c r="G10" s="43"/>
      <c r="H10" s="44"/>
      <c r="I10" s="44"/>
      <c r="J10" s="34" t="s">
        <v>1043</v>
      </c>
      <c r="K10" s="54"/>
      <c r="L10" s="44"/>
      <c r="M10" s="184"/>
      <c r="N10" s="49"/>
      <c r="O10" s="185"/>
      <c r="P10" s="44"/>
      <c r="Q10" s="96"/>
      <c r="R10" s="44"/>
      <c r="S10" s="44"/>
      <c r="T10" s="196"/>
      <c r="U10" s="44"/>
      <c r="V10" s="49"/>
      <c r="W10" s="49"/>
      <c r="X10" s="49"/>
      <c r="Y10" s="49"/>
      <c r="Z10" s="49"/>
      <c r="AA10" s="49"/>
    </row>
    <row r="11" spans="1:27" ht="13.5">
      <c r="A11" s="45"/>
      <c r="B11" s="45"/>
      <c r="C11" s="46"/>
      <c r="D11" s="45"/>
      <c r="E11" s="47"/>
      <c r="F11" s="47"/>
      <c r="G11" s="47"/>
      <c r="H11" s="48"/>
      <c r="I11" s="48"/>
      <c r="J11" s="34" t="s">
        <v>979</v>
      </c>
      <c r="K11" s="55"/>
      <c r="L11" s="48"/>
      <c r="M11" s="186"/>
      <c r="N11" s="49"/>
      <c r="O11" s="185"/>
      <c r="P11" s="44"/>
      <c r="Q11" s="96"/>
      <c r="R11" s="44"/>
      <c r="S11" s="44"/>
      <c r="T11" s="197"/>
      <c r="U11" s="44"/>
      <c r="V11" s="49"/>
      <c r="W11" s="49"/>
      <c r="X11" s="49"/>
      <c r="Y11" s="49"/>
      <c r="Z11" s="49"/>
      <c r="AA11" s="49"/>
    </row>
    <row r="12" spans="1:27" ht="13.5" customHeight="1">
      <c r="A12" s="37">
        <v>2</v>
      </c>
      <c r="B12" s="37" t="s">
        <v>1044</v>
      </c>
      <c r="C12" s="38">
        <f>F12/E12</f>
        <v>0.38777994460109066</v>
      </c>
      <c r="D12" s="37" t="s">
        <v>970</v>
      </c>
      <c r="E12" s="39">
        <v>32.2028</v>
      </c>
      <c r="F12" s="39">
        <v>12.487600000000004</v>
      </c>
      <c r="G12" s="39">
        <v>19.7152</v>
      </c>
      <c r="H12" s="40" t="s">
        <v>740</v>
      </c>
      <c r="I12" s="40" t="s">
        <v>971</v>
      </c>
      <c r="J12" s="34" t="s">
        <v>979</v>
      </c>
      <c r="K12" s="53">
        <v>32.2028</v>
      </c>
      <c r="L12" s="40" t="s">
        <v>25</v>
      </c>
      <c r="M12" s="182">
        <v>19.7152</v>
      </c>
      <c r="N12" s="49"/>
      <c r="O12" s="185"/>
      <c r="P12" s="44"/>
      <c r="Q12" s="96"/>
      <c r="R12" s="44"/>
      <c r="S12" s="44"/>
      <c r="T12" s="198" t="s">
        <v>1038</v>
      </c>
      <c r="U12" s="44"/>
      <c r="V12" s="49"/>
      <c r="W12" s="49"/>
      <c r="X12" s="49"/>
      <c r="Y12" s="49"/>
      <c r="Z12" s="49"/>
      <c r="AA12" s="49"/>
    </row>
    <row r="13" spans="1:27" ht="13.5">
      <c r="A13" s="41"/>
      <c r="B13" s="41"/>
      <c r="C13" s="42"/>
      <c r="D13" s="41"/>
      <c r="E13" s="43"/>
      <c r="F13" s="43"/>
      <c r="G13" s="43"/>
      <c r="H13" s="44"/>
      <c r="I13" s="44"/>
      <c r="J13" s="34" t="s">
        <v>1043</v>
      </c>
      <c r="K13" s="54"/>
      <c r="L13" s="44"/>
      <c r="M13" s="184"/>
      <c r="N13" s="49"/>
      <c r="O13" s="185"/>
      <c r="P13" s="44"/>
      <c r="Q13" s="96"/>
      <c r="R13" s="44"/>
      <c r="S13" s="44"/>
      <c r="T13" s="199"/>
      <c r="U13" s="44"/>
      <c r="V13" s="49"/>
      <c r="W13" s="49"/>
      <c r="X13" s="49"/>
      <c r="Y13" s="49"/>
      <c r="Z13" s="49"/>
      <c r="AA13" s="49"/>
    </row>
    <row r="14" spans="1:27" ht="13.5">
      <c r="A14" s="45"/>
      <c r="B14" s="45"/>
      <c r="C14" s="46"/>
      <c r="D14" s="45"/>
      <c r="E14" s="47"/>
      <c r="F14" s="47"/>
      <c r="G14" s="47"/>
      <c r="H14" s="48"/>
      <c r="I14" s="48"/>
      <c r="J14" s="34" t="s">
        <v>1045</v>
      </c>
      <c r="K14" s="55"/>
      <c r="L14" s="48"/>
      <c r="M14" s="186"/>
      <c r="N14" s="49"/>
      <c r="O14" s="185"/>
      <c r="P14" s="44"/>
      <c r="Q14" s="96"/>
      <c r="R14" s="44"/>
      <c r="S14" s="44"/>
      <c r="T14" s="200"/>
      <c r="U14" s="44"/>
      <c r="V14" s="49"/>
      <c r="W14" s="49"/>
      <c r="X14" s="49"/>
      <c r="Y14" s="49"/>
      <c r="Z14" s="49"/>
      <c r="AA14" s="49"/>
    </row>
    <row r="15" spans="1:27" ht="13.5" customHeight="1">
      <c r="A15" s="37">
        <v>3</v>
      </c>
      <c r="B15" s="37" t="s">
        <v>1046</v>
      </c>
      <c r="C15" s="38">
        <f>F15/E15</f>
        <v>0.3008228901419863</v>
      </c>
      <c r="D15" s="37" t="s">
        <v>978</v>
      </c>
      <c r="E15" s="39">
        <v>38.9967</v>
      </c>
      <c r="F15" s="39">
        <v>11.731099999999998</v>
      </c>
      <c r="G15" s="39">
        <v>27.2656</v>
      </c>
      <c r="H15" s="40" t="s">
        <v>740</v>
      </c>
      <c r="I15" s="40" t="s">
        <v>768</v>
      </c>
      <c r="J15" s="40" t="s">
        <v>979</v>
      </c>
      <c r="K15" s="53">
        <v>38.9967</v>
      </c>
      <c r="L15" s="40" t="s">
        <v>25</v>
      </c>
      <c r="M15" s="182">
        <v>27.2656</v>
      </c>
      <c r="N15" s="49"/>
      <c r="O15" s="185"/>
      <c r="P15" s="44"/>
      <c r="Q15" s="96"/>
      <c r="R15" s="44"/>
      <c r="S15" s="44"/>
      <c r="T15" s="198" t="s">
        <v>1038</v>
      </c>
      <c r="U15" s="44"/>
      <c r="V15" s="49"/>
      <c r="W15" s="49"/>
      <c r="X15" s="49"/>
      <c r="Y15" s="49"/>
      <c r="Z15" s="49"/>
      <c r="AA15" s="49"/>
    </row>
    <row r="16" spans="1:27" ht="20.25" customHeight="1">
      <c r="A16" s="45"/>
      <c r="B16" s="45"/>
      <c r="C16" s="46"/>
      <c r="D16" s="45"/>
      <c r="E16" s="47"/>
      <c r="F16" s="47"/>
      <c r="G16" s="47"/>
      <c r="H16" s="48"/>
      <c r="I16" s="48"/>
      <c r="J16" s="48"/>
      <c r="K16" s="55"/>
      <c r="L16" s="48"/>
      <c r="M16" s="186"/>
      <c r="N16" s="49"/>
      <c r="O16" s="185"/>
      <c r="P16" s="44"/>
      <c r="Q16" s="96"/>
      <c r="R16" s="44"/>
      <c r="S16" s="44"/>
      <c r="T16" s="200"/>
      <c r="U16" s="44"/>
      <c r="V16" s="49"/>
      <c r="W16" s="49"/>
      <c r="X16" s="49"/>
      <c r="Y16" s="49"/>
      <c r="Z16" s="49"/>
      <c r="AA16" s="49"/>
    </row>
    <row r="17" spans="1:27" s="4" customFormat="1" ht="24" customHeight="1">
      <c r="A17" s="37">
        <v>4</v>
      </c>
      <c r="B17" s="37" t="s">
        <v>1047</v>
      </c>
      <c r="C17" s="38">
        <f>F17/E17</f>
        <v>0.13465131545725387</v>
      </c>
      <c r="D17" s="37" t="s">
        <v>1014</v>
      </c>
      <c r="E17" s="39">
        <v>3.9606</v>
      </c>
      <c r="F17" s="39">
        <v>0.5332999999999997</v>
      </c>
      <c r="G17" s="33">
        <v>1.614</v>
      </c>
      <c r="H17" s="40" t="s">
        <v>740</v>
      </c>
      <c r="I17" s="34" t="s">
        <v>705</v>
      </c>
      <c r="J17" s="34" t="s">
        <v>1048</v>
      </c>
      <c r="K17" s="49">
        <v>1.614</v>
      </c>
      <c r="L17" s="56" t="s">
        <v>41</v>
      </c>
      <c r="M17" s="180">
        <v>1.614</v>
      </c>
      <c r="O17" s="185"/>
      <c r="P17" s="44"/>
      <c r="Q17" s="96"/>
      <c r="R17" s="44"/>
      <c r="S17" s="44"/>
      <c r="T17" s="195" t="s">
        <v>1038</v>
      </c>
      <c r="U17" s="44"/>
      <c r="V17" s="49"/>
      <c r="W17" s="49"/>
      <c r="X17" s="49"/>
      <c r="Y17" s="49"/>
      <c r="Z17" s="49"/>
      <c r="AA17" s="49"/>
    </row>
    <row r="18" spans="1:27" s="4" customFormat="1" ht="24">
      <c r="A18" s="45"/>
      <c r="B18" s="45"/>
      <c r="C18" s="46"/>
      <c r="D18" s="45"/>
      <c r="E18" s="47"/>
      <c r="F18" s="47"/>
      <c r="G18" s="33">
        <v>1.8133</v>
      </c>
      <c r="H18" s="48"/>
      <c r="I18" s="34" t="s">
        <v>705</v>
      </c>
      <c r="J18" s="34" t="s">
        <v>1015</v>
      </c>
      <c r="K18" s="49">
        <v>1.8133</v>
      </c>
      <c r="L18" s="56" t="s">
        <v>41</v>
      </c>
      <c r="M18" s="180">
        <v>1.8133</v>
      </c>
      <c r="N18" s="187" t="s">
        <v>48</v>
      </c>
      <c r="O18" s="185"/>
      <c r="P18" s="44"/>
      <c r="Q18" s="96"/>
      <c r="R18" s="44"/>
      <c r="S18" s="44"/>
      <c r="T18" s="197"/>
      <c r="U18" s="44"/>
      <c r="V18" s="49"/>
      <c r="W18" s="49"/>
      <c r="X18" s="49"/>
      <c r="Y18" s="49"/>
      <c r="Z18" s="49"/>
      <c r="AA18" s="49"/>
    </row>
    <row r="19" spans="1:27" s="4" customFormat="1" ht="13.5" customHeight="1">
      <c r="A19" s="37">
        <v>5</v>
      </c>
      <c r="B19" s="174" t="s">
        <v>985</v>
      </c>
      <c r="C19" s="38">
        <f>F19/E19</f>
        <v>0.7858647515625109</v>
      </c>
      <c r="D19" s="37" t="s">
        <v>986</v>
      </c>
      <c r="E19" s="39">
        <v>14.3839</v>
      </c>
      <c r="F19" s="39">
        <v>11.3038</v>
      </c>
      <c r="G19" s="39">
        <v>3.0801</v>
      </c>
      <c r="H19" s="40" t="s">
        <v>740</v>
      </c>
      <c r="I19" s="40" t="s">
        <v>987</v>
      </c>
      <c r="J19" s="34" t="s">
        <v>988</v>
      </c>
      <c r="K19" s="49">
        <v>0.1489</v>
      </c>
      <c r="L19" s="40" t="s">
        <v>41</v>
      </c>
      <c r="M19" s="188">
        <v>3.08</v>
      </c>
      <c r="N19" s="52"/>
      <c r="O19" s="185"/>
      <c r="P19" s="44"/>
      <c r="Q19" s="96"/>
      <c r="R19" s="44"/>
      <c r="S19" s="44"/>
      <c r="T19" s="195" t="s">
        <v>1038</v>
      </c>
      <c r="U19" s="44"/>
      <c r="V19" s="49"/>
      <c r="W19" s="49"/>
      <c r="X19" s="49"/>
      <c r="Y19" s="49"/>
      <c r="Z19" s="49"/>
      <c r="AA19" s="49"/>
    </row>
    <row r="20" spans="1:27" s="4" customFormat="1" ht="21.75" customHeight="1">
      <c r="A20" s="45"/>
      <c r="B20" s="175"/>
      <c r="C20" s="46"/>
      <c r="D20" s="45"/>
      <c r="E20" s="47"/>
      <c r="F20" s="47"/>
      <c r="G20" s="47"/>
      <c r="H20" s="48"/>
      <c r="I20" s="48"/>
      <c r="J20" s="34" t="s">
        <v>936</v>
      </c>
      <c r="K20" s="49">
        <v>2.9312</v>
      </c>
      <c r="L20" s="48"/>
      <c r="M20" s="189"/>
      <c r="N20" s="52"/>
      <c r="O20" s="190"/>
      <c r="P20" s="48"/>
      <c r="Q20" s="95"/>
      <c r="R20" s="48"/>
      <c r="S20" s="48"/>
      <c r="T20" s="197"/>
      <c r="U20" s="48"/>
      <c r="V20" s="49"/>
      <c r="W20" s="49"/>
      <c r="X20" s="49"/>
      <c r="Y20" s="49"/>
      <c r="Z20" s="49"/>
      <c r="AA20" s="49"/>
    </row>
    <row r="21" spans="1:27" ht="23.25" customHeight="1">
      <c r="A21" s="35" t="s">
        <v>1049</v>
      </c>
      <c r="B21" s="36"/>
      <c r="C21" s="28" t="s">
        <v>1032</v>
      </c>
      <c r="D21" s="29">
        <f>SUM(M22:M26)</f>
        <v>30.366799999999998</v>
      </c>
      <c r="E21" s="28" t="s">
        <v>1033</v>
      </c>
      <c r="F21" s="30"/>
      <c r="G21" s="30"/>
      <c r="H21" s="30"/>
      <c r="I21" s="30"/>
      <c r="J21" s="30"/>
      <c r="K21" s="30"/>
      <c r="L21" s="30"/>
      <c r="M21" s="30"/>
      <c r="N21" s="179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201"/>
    </row>
    <row r="22" spans="1:27" ht="18.75" customHeight="1">
      <c r="A22" s="37">
        <v>1</v>
      </c>
      <c r="B22" s="37" t="s">
        <v>1050</v>
      </c>
      <c r="C22" s="38">
        <f>F22/E22</f>
        <v>0.1785669642857143</v>
      </c>
      <c r="D22" s="37" t="s">
        <v>767</v>
      </c>
      <c r="E22" s="39">
        <v>22.4</v>
      </c>
      <c r="F22" s="39">
        <v>3.9999000000000002</v>
      </c>
      <c r="G22" s="39">
        <v>18.4001</v>
      </c>
      <c r="H22" s="40" t="s">
        <v>740</v>
      </c>
      <c r="I22" s="40" t="s">
        <v>768</v>
      </c>
      <c r="J22" s="34" t="s">
        <v>287</v>
      </c>
      <c r="K22" s="53">
        <v>22.4</v>
      </c>
      <c r="L22" s="40" t="s">
        <v>25</v>
      </c>
      <c r="M22" s="182">
        <v>18.4001</v>
      </c>
      <c r="N22" s="49"/>
      <c r="O22" s="183" t="s">
        <v>748</v>
      </c>
      <c r="P22" s="40" t="s">
        <v>1051</v>
      </c>
      <c r="Q22" s="148" t="s">
        <v>1035</v>
      </c>
      <c r="R22" s="40" t="s">
        <v>1052</v>
      </c>
      <c r="S22" s="40" t="s">
        <v>1053</v>
      </c>
      <c r="T22" s="195" t="s">
        <v>1054</v>
      </c>
      <c r="U22" s="40"/>
      <c r="V22" s="49"/>
      <c r="W22" s="49"/>
      <c r="X22" s="49"/>
      <c r="Y22" s="49"/>
      <c r="Z22" s="49"/>
      <c r="AA22" s="49"/>
    </row>
    <row r="23" spans="1:27" ht="18.75" customHeight="1">
      <c r="A23" s="41"/>
      <c r="B23" s="41"/>
      <c r="C23" s="42"/>
      <c r="D23" s="41"/>
      <c r="E23" s="43"/>
      <c r="F23" s="43"/>
      <c r="G23" s="43"/>
      <c r="H23" s="44"/>
      <c r="I23" s="44"/>
      <c r="J23" s="34" t="s">
        <v>1055</v>
      </c>
      <c r="K23" s="54"/>
      <c r="L23" s="44"/>
      <c r="M23" s="184"/>
      <c r="N23" s="49"/>
      <c r="O23" s="185"/>
      <c r="P23" s="44"/>
      <c r="Q23" s="96"/>
      <c r="R23" s="44"/>
      <c r="S23" s="44"/>
      <c r="T23" s="196"/>
      <c r="U23" s="44"/>
      <c r="V23" s="49"/>
      <c r="W23" s="49"/>
      <c r="X23" s="49"/>
      <c r="Y23" s="49"/>
      <c r="Z23" s="49"/>
      <c r="AA23" s="49"/>
    </row>
    <row r="24" spans="1:27" ht="3.75" customHeight="1">
      <c r="A24" s="45"/>
      <c r="B24" s="45"/>
      <c r="C24" s="46"/>
      <c r="D24" s="45"/>
      <c r="E24" s="47"/>
      <c r="F24" s="47"/>
      <c r="G24" s="47"/>
      <c r="H24" s="48"/>
      <c r="I24" s="48"/>
      <c r="J24" s="34" t="s">
        <v>1056</v>
      </c>
      <c r="K24" s="55"/>
      <c r="L24" s="48"/>
      <c r="M24" s="186"/>
      <c r="N24" s="49"/>
      <c r="O24" s="190"/>
      <c r="P24" s="48"/>
      <c r="Q24" s="95"/>
      <c r="R24" s="48"/>
      <c r="S24" s="48"/>
      <c r="T24" s="197"/>
      <c r="U24" s="48"/>
      <c r="V24" s="49"/>
      <c r="W24" s="49"/>
      <c r="X24" s="49"/>
      <c r="Y24" s="49"/>
      <c r="Z24" s="49"/>
      <c r="AA24" s="49"/>
    </row>
    <row r="25" spans="1:27" ht="33" customHeight="1">
      <c r="A25" s="37">
        <v>2</v>
      </c>
      <c r="B25" s="174" t="s">
        <v>915</v>
      </c>
      <c r="C25" s="38">
        <f>F25/E25</f>
        <v>0</v>
      </c>
      <c r="D25" s="37" t="s">
        <v>916</v>
      </c>
      <c r="E25" s="39">
        <v>11.9667</v>
      </c>
      <c r="F25" s="39">
        <v>0</v>
      </c>
      <c r="G25" s="39">
        <v>11.9667</v>
      </c>
      <c r="H25" s="40" t="s">
        <v>740</v>
      </c>
      <c r="I25" s="40" t="s">
        <v>580</v>
      </c>
      <c r="J25" s="34" t="s">
        <v>911</v>
      </c>
      <c r="K25" s="49">
        <v>10.1914</v>
      </c>
      <c r="L25" s="40" t="s">
        <v>41</v>
      </c>
      <c r="M25" s="180">
        <v>10.1914</v>
      </c>
      <c r="N25" s="173" t="s">
        <v>1057</v>
      </c>
      <c r="O25" s="191" t="s">
        <v>748</v>
      </c>
      <c r="P25" s="146" t="s">
        <v>1051</v>
      </c>
      <c r="Q25" s="154" t="s">
        <v>1035</v>
      </c>
      <c r="R25" s="146" t="s">
        <v>1058</v>
      </c>
      <c r="S25" s="146" t="s">
        <v>1059</v>
      </c>
      <c r="T25" s="195" t="s">
        <v>1038</v>
      </c>
      <c r="U25" s="48"/>
      <c r="V25" s="49"/>
      <c r="W25" s="49"/>
      <c r="X25" s="49"/>
      <c r="Y25" s="49"/>
      <c r="Z25" s="49"/>
      <c r="AA25" s="49"/>
    </row>
    <row r="26" spans="1:27" ht="33.75" customHeight="1">
      <c r="A26" s="45"/>
      <c r="B26" s="175"/>
      <c r="C26" s="46"/>
      <c r="D26" s="45"/>
      <c r="E26" s="47"/>
      <c r="F26" s="47"/>
      <c r="G26" s="47"/>
      <c r="H26" s="48"/>
      <c r="I26" s="48"/>
      <c r="J26" s="34" t="s">
        <v>911</v>
      </c>
      <c r="K26" s="49">
        <v>1.7753</v>
      </c>
      <c r="L26" s="48"/>
      <c r="M26" s="180">
        <v>1.7753</v>
      </c>
      <c r="N26" s="187" t="s">
        <v>1060</v>
      </c>
      <c r="O26" s="192"/>
      <c r="P26" s="147"/>
      <c r="Q26" s="155"/>
      <c r="R26" s="147"/>
      <c r="S26" s="147"/>
      <c r="T26" s="197"/>
      <c r="U26" s="48"/>
      <c r="V26" s="49"/>
      <c r="W26" s="49"/>
      <c r="X26" s="49"/>
      <c r="Y26" s="49"/>
      <c r="Z26" s="49"/>
      <c r="AA26" s="49"/>
    </row>
    <row r="27" spans="1:27" ht="13.5" customHeight="1">
      <c r="A27" s="35" t="s">
        <v>1061</v>
      </c>
      <c r="B27" s="36"/>
      <c r="C27" s="28" t="s">
        <v>1032</v>
      </c>
      <c r="D27" s="29">
        <f>M28</f>
        <v>6.8153</v>
      </c>
      <c r="E27" s="28" t="s">
        <v>1033</v>
      </c>
      <c r="F27" s="30"/>
      <c r="G27" s="30"/>
      <c r="H27" s="30"/>
      <c r="I27" s="30"/>
      <c r="J27" s="30"/>
      <c r="K27" s="30"/>
      <c r="L27" s="30"/>
      <c r="M27" s="30"/>
      <c r="N27" s="179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201"/>
    </row>
    <row r="28" spans="1:27" s="5" customFormat="1" ht="64.5" customHeight="1">
      <c r="A28" s="31">
        <v>1</v>
      </c>
      <c r="B28" s="76" t="s">
        <v>774</v>
      </c>
      <c r="C28" s="32">
        <f>F28/E28</f>
        <v>0.7283615521969262</v>
      </c>
      <c r="D28" s="31" t="s">
        <v>775</v>
      </c>
      <c r="E28" s="33">
        <v>25.0896</v>
      </c>
      <c r="F28" s="33">
        <v>18.2743</v>
      </c>
      <c r="G28" s="33">
        <v>6.8153</v>
      </c>
      <c r="H28" s="34" t="s">
        <v>740</v>
      </c>
      <c r="I28" s="34" t="s">
        <v>832</v>
      </c>
      <c r="J28" s="34" t="s">
        <v>776</v>
      </c>
      <c r="K28" s="49">
        <v>25.0896</v>
      </c>
      <c r="L28" s="34" t="s">
        <v>25</v>
      </c>
      <c r="M28" s="193">
        <v>6.8153</v>
      </c>
      <c r="N28" s="49"/>
      <c r="O28" s="183" t="s">
        <v>904</v>
      </c>
      <c r="P28" s="40" t="s">
        <v>1062</v>
      </c>
      <c r="Q28" s="148" t="s">
        <v>1035</v>
      </c>
      <c r="R28" s="156" t="s">
        <v>1063</v>
      </c>
      <c r="S28" s="156" t="s">
        <v>1064</v>
      </c>
      <c r="T28" s="108" t="s">
        <v>1054</v>
      </c>
      <c r="U28" s="44"/>
      <c r="V28" s="49"/>
      <c r="W28" s="49"/>
      <c r="X28" s="49"/>
      <c r="Y28" s="49"/>
      <c r="Z28" s="49"/>
      <c r="AA28" s="49"/>
    </row>
    <row r="29" spans="1:27" ht="13.5" customHeight="1">
      <c r="A29" s="35" t="s">
        <v>1065</v>
      </c>
      <c r="B29" s="36"/>
      <c r="C29" s="28" t="s">
        <v>1032</v>
      </c>
      <c r="D29" s="29">
        <f>SUM(M30:M50)</f>
        <v>39.0438</v>
      </c>
      <c r="E29" s="28" t="s">
        <v>1033</v>
      </c>
      <c r="F29" s="30"/>
      <c r="G29" s="30"/>
      <c r="H29" s="30"/>
      <c r="I29" s="30"/>
      <c r="J29" s="30"/>
      <c r="K29" s="30"/>
      <c r="L29" s="30"/>
      <c r="M29" s="30"/>
      <c r="N29" s="17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201"/>
    </row>
    <row r="30" spans="1:27" ht="24" customHeight="1">
      <c r="A30" s="31">
        <v>1</v>
      </c>
      <c r="B30" s="76" t="s">
        <v>693</v>
      </c>
      <c r="C30" s="32">
        <f>F30/E30</f>
        <v>0.7889606830331521</v>
      </c>
      <c r="D30" s="31" t="s">
        <v>694</v>
      </c>
      <c r="E30" s="33">
        <v>31.0146</v>
      </c>
      <c r="F30" s="33">
        <v>24.4693</v>
      </c>
      <c r="G30" s="33">
        <v>6.5453</v>
      </c>
      <c r="H30" s="34" t="s">
        <v>1066</v>
      </c>
      <c r="I30" s="34" t="s">
        <v>695</v>
      </c>
      <c r="J30" s="34" t="s">
        <v>1067</v>
      </c>
      <c r="K30" s="49">
        <v>4.6</v>
      </c>
      <c r="L30" s="34" t="s">
        <v>25</v>
      </c>
      <c r="M30" s="193">
        <v>6.5453</v>
      </c>
      <c r="N30" s="53" t="s">
        <v>1057</v>
      </c>
      <c r="O30" s="183" t="s">
        <v>656</v>
      </c>
      <c r="P30" s="40" t="s">
        <v>686</v>
      </c>
      <c r="Q30" s="148" t="s">
        <v>1035</v>
      </c>
      <c r="R30" s="40" t="s">
        <v>1068</v>
      </c>
      <c r="S30" s="40" t="s">
        <v>1069</v>
      </c>
      <c r="T30" s="108" t="s">
        <v>1054</v>
      </c>
      <c r="U30" s="40"/>
      <c r="V30" s="49"/>
      <c r="W30" s="49"/>
      <c r="X30" s="49"/>
      <c r="Y30" s="49"/>
      <c r="Z30" s="49"/>
      <c r="AA30" s="49"/>
    </row>
    <row r="31" spans="1:27" ht="26.25" customHeight="1">
      <c r="A31" s="31"/>
      <c r="B31" s="76"/>
      <c r="C31" s="32"/>
      <c r="D31" s="31"/>
      <c r="E31" s="33"/>
      <c r="F31" s="33"/>
      <c r="G31" s="33"/>
      <c r="H31" s="34"/>
      <c r="I31" s="34"/>
      <c r="J31" s="34" t="s">
        <v>1070</v>
      </c>
      <c r="K31" s="49"/>
      <c r="L31" s="34"/>
      <c r="M31" s="193"/>
      <c r="N31" s="54"/>
      <c r="O31" s="185"/>
      <c r="P31" s="44"/>
      <c r="Q31" s="96"/>
      <c r="R31" s="44"/>
      <c r="S31" s="44"/>
      <c r="T31" s="108"/>
      <c r="U31" s="44"/>
      <c r="V31" s="49"/>
      <c r="W31" s="49"/>
      <c r="X31" s="49"/>
      <c r="Y31" s="49"/>
      <c r="Z31" s="49"/>
      <c r="AA31" s="49"/>
    </row>
    <row r="32" spans="1:27" ht="24" customHeight="1">
      <c r="A32" s="31"/>
      <c r="B32" s="76"/>
      <c r="C32" s="32"/>
      <c r="D32" s="31"/>
      <c r="E32" s="33"/>
      <c r="F32" s="33"/>
      <c r="G32" s="33"/>
      <c r="H32" s="34" t="s">
        <v>1066</v>
      </c>
      <c r="I32" s="34" t="s">
        <v>699</v>
      </c>
      <c r="J32" s="34" t="s">
        <v>1067</v>
      </c>
      <c r="K32" s="49">
        <v>20.9333</v>
      </c>
      <c r="L32" s="34"/>
      <c r="M32" s="193"/>
      <c r="N32" s="54"/>
      <c r="O32" s="185"/>
      <c r="P32" s="44"/>
      <c r="Q32" s="96"/>
      <c r="R32" s="44"/>
      <c r="S32" s="44"/>
      <c r="T32" s="108"/>
      <c r="U32" s="44"/>
      <c r="V32" s="49"/>
      <c r="W32" s="49"/>
      <c r="X32" s="49"/>
      <c r="Y32" s="49"/>
      <c r="Z32" s="49"/>
      <c r="AA32" s="49"/>
    </row>
    <row r="33" spans="1:27" ht="18.75" customHeight="1">
      <c r="A33" s="31"/>
      <c r="B33" s="76"/>
      <c r="C33" s="32"/>
      <c r="D33" s="31"/>
      <c r="E33" s="33"/>
      <c r="F33" s="33"/>
      <c r="G33" s="33"/>
      <c r="H33" s="34"/>
      <c r="I33" s="34"/>
      <c r="J33" s="34" t="s">
        <v>1070</v>
      </c>
      <c r="K33" s="49"/>
      <c r="L33" s="34"/>
      <c r="M33" s="193"/>
      <c r="N33" s="54"/>
      <c r="O33" s="185"/>
      <c r="P33" s="44"/>
      <c r="Q33" s="96"/>
      <c r="R33" s="44"/>
      <c r="S33" s="44"/>
      <c r="T33" s="108"/>
      <c r="U33" s="44"/>
      <c r="V33" s="49"/>
      <c r="W33" s="49"/>
      <c r="X33" s="49"/>
      <c r="Y33" s="49"/>
      <c r="Z33" s="49"/>
      <c r="AA33" s="49"/>
    </row>
    <row r="34" spans="1:27" ht="24" customHeight="1">
      <c r="A34" s="31"/>
      <c r="B34" s="76"/>
      <c r="C34" s="32"/>
      <c r="D34" s="31"/>
      <c r="E34" s="33"/>
      <c r="F34" s="33"/>
      <c r="G34" s="33"/>
      <c r="H34" s="34" t="s">
        <v>1066</v>
      </c>
      <c r="I34" s="34" t="s">
        <v>701</v>
      </c>
      <c r="J34" s="34" t="s">
        <v>1067</v>
      </c>
      <c r="K34" s="49">
        <v>5.4813</v>
      </c>
      <c r="L34" s="34"/>
      <c r="M34" s="193"/>
      <c r="N34" s="54"/>
      <c r="O34" s="185"/>
      <c r="P34" s="44"/>
      <c r="Q34" s="96"/>
      <c r="R34" s="44"/>
      <c r="S34" s="44"/>
      <c r="T34" s="108"/>
      <c r="U34" s="44"/>
      <c r="V34" s="49"/>
      <c r="W34" s="49"/>
      <c r="X34" s="49"/>
      <c r="Y34" s="49"/>
      <c r="Z34" s="49"/>
      <c r="AA34" s="49"/>
    </row>
    <row r="35" spans="1:27" ht="27" customHeight="1">
      <c r="A35" s="31"/>
      <c r="B35" s="76"/>
      <c r="C35" s="32"/>
      <c r="D35" s="31"/>
      <c r="E35" s="33"/>
      <c r="F35" s="33"/>
      <c r="G35" s="33"/>
      <c r="H35" s="34"/>
      <c r="I35" s="34"/>
      <c r="J35" s="34" t="s">
        <v>1070</v>
      </c>
      <c r="K35" s="49"/>
      <c r="L35" s="34"/>
      <c r="M35" s="193"/>
      <c r="N35" s="55"/>
      <c r="O35" s="190"/>
      <c r="P35" s="48"/>
      <c r="Q35" s="95"/>
      <c r="R35" s="48"/>
      <c r="S35" s="48"/>
      <c r="T35" s="108"/>
      <c r="U35" s="48"/>
      <c r="V35" s="49"/>
      <c r="W35" s="49"/>
      <c r="X35" s="49"/>
      <c r="Y35" s="49"/>
      <c r="Z35" s="49"/>
      <c r="AA35" s="49"/>
    </row>
    <row r="36" spans="1:27" ht="13.5">
      <c r="A36" s="31">
        <v>2</v>
      </c>
      <c r="B36" s="76" t="s">
        <v>1071</v>
      </c>
      <c r="C36" s="32">
        <f>F36/E36</f>
        <v>0.397873434540559</v>
      </c>
      <c r="D36" s="31" t="s">
        <v>1072</v>
      </c>
      <c r="E36" s="33">
        <v>31.3087</v>
      </c>
      <c r="F36" s="33">
        <v>12.456900000000001</v>
      </c>
      <c r="G36" s="33">
        <v>18.8518</v>
      </c>
      <c r="H36" s="34" t="s">
        <v>740</v>
      </c>
      <c r="I36" s="34" t="s">
        <v>1073</v>
      </c>
      <c r="J36" s="34" t="s">
        <v>1067</v>
      </c>
      <c r="K36" s="49">
        <v>14.716</v>
      </c>
      <c r="L36" s="34" t="s">
        <v>25</v>
      </c>
      <c r="M36" s="193">
        <v>18.8518</v>
      </c>
      <c r="N36" s="53" t="s">
        <v>1057</v>
      </c>
      <c r="O36" s="183" t="s">
        <v>656</v>
      </c>
      <c r="P36" s="40" t="s">
        <v>686</v>
      </c>
      <c r="Q36" s="148" t="s">
        <v>1035</v>
      </c>
      <c r="R36" s="40" t="s">
        <v>1068</v>
      </c>
      <c r="S36" s="40" t="s">
        <v>1069</v>
      </c>
      <c r="T36" s="108" t="s">
        <v>1038</v>
      </c>
      <c r="U36" s="40"/>
      <c r="V36" s="49"/>
      <c r="W36" s="49"/>
      <c r="X36" s="49"/>
      <c r="Y36" s="49"/>
      <c r="Z36" s="49"/>
      <c r="AA36" s="49"/>
    </row>
    <row r="37" spans="1:27" ht="13.5">
      <c r="A37" s="31"/>
      <c r="B37" s="76"/>
      <c r="C37" s="32"/>
      <c r="D37" s="31"/>
      <c r="E37" s="33"/>
      <c r="F37" s="33"/>
      <c r="G37" s="33"/>
      <c r="H37" s="34"/>
      <c r="I37" s="34"/>
      <c r="J37" s="34" t="s">
        <v>1074</v>
      </c>
      <c r="K37" s="49"/>
      <c r="L37" s="34"/>
      <c r="M37" s="193"/>
      <c r="N37" s="54"/>
      <c r="O37" s="185"/>
      <c r="P37" s="44"/>
      <c r="Q37" s="96"/>
      <c r="R37" s="44"/>
      <c r="S37" s="44"/>
      <c r="T37" s="108"/>
      <c r="U37" s="44"/>
      <c r="V37" s="49"/>
      <c r="W37" s="49"/>
      <c r="X37" s="49"/>
      <c r="Y37" s="49"/>
      <c r="Z37" s="49"/>
      <c r="AA37" s="49"/>
    </row>
    <row r="38" spans="1:27" ht="36" customHeight="1">
      <c r="A38" s="31"/>
      <c r="B38" s="76"/>
      <c r="C38" s="32"/>
      <c r="D38" s="31"/>
      <c r="E38" s="33"/>
      <c r="F38" s="33"/>
      <c r="G38" s="33"/>
      <c r="H38" s="34"/>
      <c r="I38" s="34"/>
      <c r="J38" s="34" t="s">
        <v>1075</v>
      </c>
      <c r="K38" s="49"/>
      <c r="L38" s="34"/>
      <c r="M38" s="193"/>
      <c r="N38" s="54"/>
      <c r="O38" s="185"/>
      <c r="P38" s="44"/>
      <c r="Q38" s="96"/>
      <c r="R38" s="44"/>
      <c r="S38" s="44"/>
      <c r="T38" s="108"/>
      <c r="U38" s="44"/>
      <c r="V38" s="49"/>
      <c r="W38" s="49"/>
      <c r="X38" s="49"/>
      <c r="Y38" s="49"/>
      <c r="Z38" s="49"/>
      <c r="AA38" s="49"/>
    </row>
    <row r="39" spans="1:27" ht="13.5">
      <c r="A39" s="31"/>
      <c r="B39" s="76"/>
      <c r="C39" s="32"/>
      <c r="D39" s="31"/>
      <c r="E39" s="33"/>
      <c r="F39" s="33"/>
      <c r="G39" s="33"/>
      <c r="H39" s="34" t="s">
        <v>740</v>
      </c>
      <c r="I39" s="34" t="s">
        <v>1076</v>
      </c>
      <c r="J39" s="34" t="s">
        <v>1067</v>
      </c>
      <c r="K39" s="49">
        <v>16.5927</v>
      </c>
      <c r="L39" s="34"/>
      <c r="M39" s="193"/>
      <c r="N39" s="54"/>
      <c r="O39" s="185"/>
      <c r="P39" s="44"/>
      <c r="Q39" s="96"/>
      <c r="R39" s="44"/>
      <c r="S39" s="44"/>
      <c r="T39" s="108"/>
      <c r="U39" s="44"/>
      <c r="V39" s="49"/>
      <c r="W39" s="49"/>
      <c r="X39" s="49"/>
      <c r="Y39" s="49"/>
      <c r="Z39" s="49"/>
      <c r="AA39" s="49"/>
    </row>
    <row r="40" spans="1:27" ht="14.25" customHeight="1">
      <c r="A40" s="31"/>
      <c r="B40" s="76"/>
      <c r="C40" s="32"/>
      <c r="D40" s="31"/>
      <c r="E40" s="33"/>
      <c r="F40" s="33"/>
      <c r="G40" s="33"/>
      <c r="H40" s="34"/>
      <c r="I40" s="34"/>
      <c r="J40" s="34" t="s">
        <v>1074</v>
      </c>
      <c r="K40" s="49"/>
      <c r="L40" s="34"/>
      <c r="M40" s="193"/>
      <c r="N40" s="54"/>
      <c r="O40" s="185"/>
      <c r="P40" s="44"/>
      <c r="Q40" s="96"/>
      <c r="R40" s="44"/>
      <c r="S40" s="44"/>
      <c r="T40" s="108"/>
      <c r="U40" s="44"/>
      <c r="V40" s="49"/>
      <c r="W40" s="49"/>
      <c r="X40" s="49"/>
      <c r="Y40" s="49"/>
      <c r="Z40" s="49"/>
      <c r="AA40" s="49"/>
    </row>
    <row r="41" spans="1:27" ht="43.5" customHeight="1">
      <c r="A41" s="31"/>
      <c r="B41" s="76"/>
      <c r="C41" s="32"/>
      <c r="D41" s="31"/>
      <c r="E41" s="33"/>
      <c r="F41" s="33"/>
      <c r="G41" s="33"/>
      <c r="H41" s="34"/>
      <c r="I41" s="34"/>
      <c r="J41" s="34" t="s">
        <v>1070</v>
      </c>
      <c r="K41" s="49"/>
      <c r="L41" s="34"/>
      <c r="M41" s="193"/>
      <c r="N41" s="55"/>
      <c r="O41" s="190"/>
      <c r="P41" s="48"/>
      <c r="Q41" s="95"/>
      <c r="R41" s="48"/>
      <c r="S41" s="48"/>
      <c r="T41" s="108"/>
      <c r="U41" s="48"/>
      <c r="V41" s="49"/>
      <c r="W41" s="49"/>
      <c r="X41" s="49"/>
      <c r="Y41" s="49"/>
      <c r="Z41" s="49"/>
      <c r="AA41" s="49"/>
    </row>
    <row r="42" spans="1:27" s="4" customFormat="1" ht="60">
      <c r="A42" s="31">
        <v>3</v>
      </c>
      <c r="B42" s="76" t="s">
        <v>703</v>
      </c>
      <c r="C42" s="32">
        <f>F42/E42</f>
        <v>0.933331357966162</v>
      </c>
      <c r="D42" s="31" t="s">
        <v>704</v>
      </c>
      <c r="E42" s="33">
        <v>6.7498</v>
      </c>
      <c r="F42" s="33">
        <v>6.299799999999999</v>
      </c>
      <c r="G42" s="33">
        <v>0.45</v>
      </c>
      <c r="H42" s="34" t="s">
        <v>740</v>
      </c>
      <c r="I42" s="34" t="s">
        <v>705</v>
      </c>
      <c r="J42" s="34" t="s">
        <v>706</v>
      </c>
      <c r="K42" s="49">
        <v>3.37</v>
      </c>
      <c r="L42" s="34" t="s">
        <v>25</v>
      </c>
      <c r="M42" s="193">
        <v>0.4547</v>
      </c>
      <c r="N42" s="49"/>
      <c r="O42" s="194" t="s">
        <v>656</v>
      </c>
      <c r="P42" s="34" t="s">
        <v>686</v>
      </c>
      <c r="Q42" s="88" t="s">
        <v>1035</v>
      </c>
      <c r="R42" s="34" t="s">
        <v>1068</v>
      </c>
      <c r="S42" s="34" t="s">
        <v>1069</v>
      </c>
      <c r="T42" s="108" t="s">
        <v>1038</v>
      </c>
      <c r="U42" s="34"/>
      <c r="V42" s="49"/>
      <c r="W42" s="49"/>
      <c r="X42" s="49"/>
      <c r="Y42" s="49"/>
      <c r="Z42" s="49"/>
      <c r="AA42" s="49"/>
    </row>
    <row r="43" spans="1:27" s="4" customFormat="1" ht="47.25" customHeight="1">
      <c r="A43" s="31">
        <v>4</v>
      </c>
      <c r="B43" s="77" t="s">
        <v>1077</v>
      </c>
      <c r="C43" s="32">
        <f>F43/E43</f>
        <v>0.886455960516325</v>
      </c>
      <c r="D43" s="31" t="s">
        <v>1078</v>
      </c>
      <c r="E43" s="33">
        <v>21.072</v>
      </c>
      <c r="F43" s="33">
        <v>18.6794</v>
      </c>
      <c r="G43" s="33">
        <v>2.3926</v>
      </c>
      <c r="H43" s="34" t="s">
        <v>740</v>
      </c>
      <c r="I43" s="34" t="s">
        <v>1079</v>
      </c>
      <c r="J43" s="34" t="s">
        <v>656</v>
      </c>
      <c r="K43" s="49">
        <v>21.072</v>
      </c>
      <c r="L43" s="34" t="s">
        <v>25</v>
      </c>
      <c r="M43" s="193">
        <v>2.3926</v>
      </c>
      <c r="N43" s="49"/>
      <c r="O43" s="194" t="s">
        <v>656</v>
      </c>
      <c r="P43" s="34" t="s">
        <v>686</v>
      </c>
      <c r="Q43" s="88" t="s">
        <v>1035</v>
      </c>
      <c r="R43" s="34" t="s">
        <v>1068</v>
      </c>
      <c r="S43" s="34" t="s">
        <v>1069</v>
      </c>
      <c r="T43" s="108" t="s">
        <v>1038</v>
      </c>
      <c r="U43" s="34"/>
      <c r="V43" s="49"/>
      <c r="W43" s="49"/>
      <c r="X43" s="49"/>
      <c r="Y43" s="49"/>
      <c r="Z43" s="49"/>
      <c r="AA43" s="49"/>
    </row>
    <row r="44" spans="1:27" s="4" customFormat="1" ht="17.25" customHeight="1">
      <c r="A44" s="31"/>
      <c r="B44" s="77"/>
      <c r="C44" s="32"/>
      <c r="D44" s="31"/>
      <c r="E44" s="33"/>
      <c r="F44" s="33"/>
      <c r="G44" s="33"/>
      <c r="H44" s="34"/>
      <c r="I44" s="34"/>
      <c r="J44" s="34"/>
      <c r="K44" s="49"/>
      <c r="L44" s="34"/>
      <c r="M44" s="193"/>
      <c r="N44" s="49"/>
      <c r="O44" s="194"/>
      <c r="P44" s="34"/>
      <c r="Q44" s="88"/>
      <c r="R44" s="34"/>
      <c r="S44" s="34"/>
      <c r="T44" s="108"/>
      <c r="U44" s="34"/>
      <c r="V44" s="49"/>
      <c r="W44" s="49"/>
      <c r="X44" s="49"/>
      <c r="Y44" s="49"/>
      <c r="Z44" s="49"/>
      <c r="AA44" s="49"/>
    </row>
    <row r="45" spans="1:27" s="4" customFormat="1" ht="17.25" customHeight="1">
      <c r="A45" s="31"/>
      <c r="B45" s="77"/>
      <c r="C45" s="32"/>
      <c r="D45" s="31"/>
      <c r="E45" s="33"/>
      <c r="F45" s="33"/>
      <c r="G45" s="33"/>
      <c r="H45" s="34"/>
      <c r="I45" s="34"/>
      <c r="J45" s="34"/>
      <c r="K45" s="49"/>
      <c r="L45" s="34"/>
      <c r="M45" s="193"/>
      <c r="N45" s="49"/>
      <c r="O45" s="194"/>
      <c r="P45" s="34"/>
      <c r="Q45" s="88"/>
      <c r="R45" s="34"/>
      <c r="S45" s="34"/>
      <c r="T45" s="108"/>
      <c r="U45" s="34"/>
      <c r="V45" s="49"/>
      <c r="W45" s="49"/>
      <c r="X45" s="49"/>
      <c r="Y45" s="49"/>
      <c r="Z45" s="49"/>
      <c r="AA45" s="49"/>
    </row>
    <row r="46" spans="1:27" s="4" customFormat="1" ht="13.5">
      <c r="A46" s="31"/>
      <c r="B46" s="77"/>
      <c r="C46" s="32"/>
      <c r="D46" s="31"/>
      <c r="E46" s="33"/>
      <c r="F46" s="33"/>
      <c r="G46" s="33"/>
      <c r="H46" s="34"/>
      <c r="I46" s="34"/>
      <c r="J46" s="34"/>
      <c r="K46" s="49"/>
      <c r="L46" s="34"/>
      <c r="M46" s="193"/>
      <c r="N46" s="49"/>
      <c r="O46" s="194"/>
      <c r="P46" s="34"/>
      <c r="Q46" s="88"/>
      <c r="R46" s="34"/>
      <c r="S46" s="34"/>
      <c r="T46" s="108"/>
      <c r="U46" s="34"/>
      <c r="V46" s="49"/>
      <c r="W46" s="49"/>
      <c r="X46" s="49"/>
      <c r="Y46" s="49"/>
      <c r="Z46" s="49"/>
      <c r="AA46" s="49"/>
    </row>
    <row r="47" spans="1:27" ht="24" customHeight="1">
      <c r="A47" s="31">
        <v>5</v>
      </c>
      <c r="B47" s="77" t="s">
        <v>711</v>
      </c>
      <c r="C47" s="32">
        <f>F47/E47</f>
        <v>0.8007561218076048</v>
      </c>
      <c r="D47" s="31" t="s">
        <v>712</v>
      </c>
      <c r="E47" s="33">
        <v>53.6157</v>
      </c>
      <c r="F47" s="33">
        <v>42.933099999999996</v>
      </c>
      <c r="G47" s="33">
        <v>10.6826</v>
      </c>
      <c r="H47" s="34" t="s">
        <v>740</v>
      </c>
      <c r="I47" s="34" t="s">
        <v>713</v>
      </c>
      <c r="J47" s="34" t="s">
        <v>684</v>
      </c>
      <c r="K47" s="49">
        <v>26.626</v>
      </c>
      <c r="L47" s="34" t="s">
        <v>25</v>
      </c>
      <c r="M47" s="193">
        <v>10.6826</v>
      </c>
      <c r="N47" s="49"/>
      <c r="O47" s="183" t="s">
        <v>656</v>
      </c>
      <c r="P47" s="40" t="s">
        <v>686</v>
      </c>
      <c r="Q47" s="148" t="s">
        <v>1035</v>
      </c>
      <c r="R47" s="40" t="s">
        <v>1068</v>
      </c>
      <c r="S47" s="40" t="s">
        <v>1069</v>
      </c>
      <c r="T47" s="108" t="s">
        <v>1038</v>
      </c>
      <c r="U47" s="40"/>
      <c r="V47" s="49"/>
      <c r="W47" s="49"/>
      <c r="X47" s="49"/>
      <c r="Y47" s="49"/>
      <c r="Z47" s="49"/>
      <c r="AA47" s="49"/>
    </row>
    <row r="48" spans="1:27" ht="13.5">
      <c r="A48" s="31"/>
      <c r="B48" s="77"/>
      <c r="C48" s="32"/>
      <c r="D48" s="31"/>
      <c r="E48" s="33"/>
      <c r="F48" s="33"/>
      <c r="G48" s="33"/>
      <c r="H48" s="34"/>
      <c r="I48" s="34"/>
      <c r="J48" s="34" t="s">
        <v>1075</v>
      </c>
      <c r="K48" s="49"/>
      <c r="L48" s="34"/>
      <c r="M48" s="193"/>
      <c r="N48" s="49"/>
      <c r="O48" s="185"/>
      <c r="P48" s="44"/>
      <c r="Q48" s="96"/>
      <c r="R48" s="44"/>
      <c r="S48" s="44"/>
      <c r="T48" s="108"/>
      <c r="U48" s="44"/>
      <c r="V48" s="49"/>
      <c r="W48" s="49"/>
      <c r="X48" s="49"/>
      <c r="Y48" s="49"/>
      <c r="Z48" s="49"/>
      <c r="AA48" s="49"/>
    </row>
    <row r="49" spans="1:27" ht="48" customHeight="1">
      <c r="A49" s="31"/>
      <c r="B49" s="77"/>
      <c r="C49" s="32"/>
      <c r="D49" s="31"/>
      <c r="E49" s="33"/>
      <c r="F49" s="33"/>
      <c r="G49" s="33"/>
      <c r="H49" s="34" t="s">
        <v>740</v>
      </c>
      <c r="I49" s="34" t="s">
        <v>716</v>
      </c>
      <c r="J49" s="34" t="s">
        <v>684</v>
      </c>
      <c r="K49" s="49">
        <v>26.9897</v>
      </c>
      <c r="L49" s="34"/>
      <c r="M49" s="193"/>
      <c r="N49" s="49"/>
      <c r="O49" s="190"/>
      <c r="P49" s="48"/>
      <c r="Q49" s="95"/>
      <c r="R49" s="48"/>
      <c r="S49" s="48"/>
      <c r="T49" s="108"/>
      <c r="U49" s="48"/>
      <c r="V49" s="49"/>
      <c r="W49" s="49"/>
      <c r="X49" s="49"/>
      <c r="Y49" s="49"/>
      <c r="Z49" s="49"/>
      <c r="AA49" s="49"/>
    </row>
    <row r="50" spans="1:27" s="4" customFormat="1" ht="60">
      <c r="A50" s="31">
        <v>6</v>
      </c>
      <c r="B50" s="77" t="s">
        <v>356</v>
      </c>
      <c r="C50" s="32">
        <f>F50/E50</f>
        <v>0.3731169296987088</v>
      </c>
      <c r="D50" s="31" t="s">
        <v>357</v>
      </c>
      <c r="E50" s="33">
        <v>5.576</v>
      </c>
      <c r="F50" s="33">
        <v>2.0805000000000002</v>
      </c>
      <c r="G50" s="33">
        <v>0.1168</v>
      </c>
      <c r="H50" s="34" t="s">
        <v>740</v>
      </c>
      <c r="I50" s="34" t="s">
        <v>717</v>
      </c>
      <c r="J50" s="34" t="s">
        <v>718</v>
      </c>
      <c r="K50" s="49">
        <v>0.1168</v>
      </c>
      <c r="L50" s="34" t="s">
        <v>41</v>
      </c>
      <c r="M50" s="180">
        <v>0.1168</v>
      </c>
      <c r="N50" s="52"/>
      <c r="O50" s="194" t="s">
        <v>656</v>
      </c>
      <c r="P50" s="34" t="s">
        <v>686</v>
      </c>
      <c r="Q50" s="88" t="s">
        <v>1035</v>
      </c>
      <c r="R50" s="34" t="s">
        <v>1068</v>
      </c>
      <c r="S50" s="34" t="s">
        <v>1069</v>
      </c>
      <c r="T50" s="108" t="s">
        <v>1038</v>
      </c>
      <c r="U50" s="34"/>
      <c r="V50" s="49"/>
      <c r="W50" s="49"/>
      <c r="X50" s="49"/>
      <c r="Y50" s="49"/>
      <c r="Z50" s="49"/>
      <c r="AA50" s="49"/>
    </row>
    <row r="51" spans="1:27" ht="24" customHeight="1">
      <c r="A51" s="35" t="s">
        <v>1080</v>
      </c>
      <c r="B51" s="36"/>
      <c r="C51" s="28" t="s">
        <v>1032</v>
      </c>
      <c r="D51" s="29">
        <f>SUM(M52:M74)</f>
        <v>65.1666</v>
      </c>
      <c r="E51" s="28" t="s">
        <v>1033</v>
      </c>
      <c r="F51" s="30"/>
      <c r="G51" s="30"/>
      <c r="H51" s="30"/>
      <c r="I51" s="30"/>
      <c r="J51" s="30"/>
      <c r="K51" s="30"/>
      <c r="L51" s="30"/>
      <c r="M51" s="30"/>
      <c r="N51" s="17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201"/>
    </row>
    <row r="52" spans="1:27" ht="13.5">
      <c r="A52" s="31">
        <v>1</v>
      </c>
      <c r="B52" s="77" t="s">
        <v>830</v>
      </c>
      <c r="C52" s="32">
        <f>F52/E52</f>
        <v>0.45625345367470993</v>
      </c>
      <c r="D52" s="31" t="s">
        <v>831</v>
      </c>
      <c r="E52" s="33">
        <v>15.2012</v>
      </c>
      <c r="F52" s="33">
        <v>6.935600000000001</v>
      </c>
      <c r="G52" s="33">
        <v>8.2656</v>
      </c>
      <c r="H52" s="34" t="s">
        <v>740</v>
      </c>
      <c r="I52" s="34" t="s">
        <v>832</v>
      </c>
      <c r="J52" s="34" t="s">
        <v>833</v>
      </c>
      <c r="K52" s="49">
        <v>9.0002</v>
      </c>
      <c r="L52" s="34" t="s">
        <v>25</v>
      </c>
      <c r="M52" s="193">
        <v>8.2656</v>
      </c>
      <c r="N52" s="49"/>
      <c r="O52" s="183" t="s">
        <v>803</v>
      </c>
      <c r="P52" s="40" t="s">
        <v>1081</v>
      </c>
      <c r="Q52" s="148" t="s">
        <v>1035</v>
      </c>
      <c r="R52" s="40" t="s">
        <v>1082</v>
      </c>
      <c r="S52" s="40" t="s">
        <v>1083</v>
      </c>
      <c r="T52" s="108" t="s">
        <v>1038</v>
      </c>
      <c r="U52" s="40"/>
      <c r="V52" s="49"/>
      <c r="W52" s="49"/>
      <c r="X52" s="49"/>
      <c r="Y52" s="49"/>
      <c r="Z52" s="49"/>
      <c r="AA52" s="49"/>
    </row>
    <row r="53" spans="1:27" ht="13.5">
      <c r="A53" s="31"/>
      <c r="B53" s="77"/>
      <c r="C53" s="32"/>
      <c r="D53" s="31"/>
      <c r="E53" s="33"/>
      <c r="F53" s="33"/>
      <c r="G53" s="33"/>
      <c r="H53" s="34" t="s">
        <v>740</v>
      </c>
      <c r="I53" s="34" t="s">
        <v>832</v>
      </c>
      <c r="J53" s="34" t="s">
        <v>837</v>
      </c>
      <c r="K53" s="49">
        <v>6.201</v>
      </c>
      <c r="L53" s="34"/>
      <c r="M53" s="193"/>
      <c r="N53" s="49"/>
      <c r="O53" s="190"/>
      <c r="P53" s="48"/>
      <c r="Q53" s="95"/>
      <c r="R53" s="48"/>
      <c r="S53" s="48"/>
      <c r="T53" s="108"/>
      <c r="U53" s="48"/>
      <c r="V53" s="49"/>
      <c r="W53" s="49"/>
      <c r="X53" s="49"/>
      <c r="Y53" s="49"/>
      <c r="Z53" s="49"/>
      <c r="AA53" s="49"/>
    </row>
    <row r="54" spans="1:27" ht="13.5">
      <c r="A54" s="31">
        <v>2</v>
      </c>
      <c r="B54" s="77" t="s">
        <v>840</v>
      </c>
      <c r="C54" s="32">
        <f>F54/E54</f>
        <v>0.2138744303990544</v>
      </c>
      <c r="D54" s="31" t="s">
        <v>841</v>
      </c>
      <c r="E54" s="33">
        <v>10.4898</v>
      </c>
      <c r="F54" s="33">
        <v>2.243500000000001</v>
      </c>
      <c r="G54" s="49">
        <v>8.2463</v>
      </c>
      <c r="H54" s="34" t="s">
        <v>740</v>
      </c>
      <c r="I54" s="34" t="s">
        <v>580</v>
      </c>
      <c r="J54" s="34" t="s">
        <v>833</v>
      </c>
      <c r="K54" s="49">
        <v>8.2463</v>
      </c>
      <c r="L54" s="34" t="s">
        <v>41</v>
      </c>
      <c r="M54" s="180">
        <v>8.2463</v>
      </c>
      <c r="N54" s="52"/>
      <c r="O54" s="194" t="s">
        <v>803</v>
      </c>
      <c r="P54" s="34" t="s">
        <v>1081</v>
      </c>
      <c r="Q54" s="88" t="s">
        <v>1035</v>
      </c>
      <c r="R54" s="34" t="s">
        <v>1082</v>
      </c>
      <c r="S54" s="34" t="s">
        <v>1083</v>
      </c>
      <c r="T54" s="108" t="s">
        <v>1038</v>
      </c>
      <c r="U54" s="34"/>
      <c r="V54" s="49"/>
      <c r="W54" s="49"/>
      <c r="X54" s="49"/>
      <c r="Y54" s="49"/>
      <c r="Z54" s="49"/>
      <c r="AA54" s="49"/>
    </row>
    <row r="55" spans="1:27" ht="13.5">
      <c r="A55" s="31"/>
      <c r="B55" s="77"/>
      <c r="C55" s="32"/>
      <c r="D55" s="31"/>
      <c r="E55" s="33"/>
      <c r="F55" s="33"/>
      <c r="G55" s="49">
        <v>1.6777</v>
      </c>
      <c r="H55" s="34"/>
      <c r="I55" s="34"/>
      <c r="J55" s="34" t="s">
        <v>859</v>
      </c>
      <c r="K55" s="49">
        <v>1.6777</v>
      </c>
      <c r="L55" s="34"/>
      <c r="M55" s="180">
        <v>1.6777</v>
      </c>
      <c r="N55" s="52"/>
      <c r="O55" s="194"/>
      <c r="P55" s="34"/>
      <c r="Q55" s="88"/>
      <c r="R55" s="34"/>
      <c r="S55" s="34"/>
      <c r="T55" s="108"/>
      <c r="U55" s="34"/>
      <c r="V55" s="49"/>
      <c r="W55" s="49"/>
      <c r="X55" s="49"/>
      <c r="Y55" s="49"/>
      <c r="Z55" s="49"/>
      <c r="AA55" s="49"/>
    </row>
    <row r="56" spans="1:27" ht="13.5">
      <c r="A56" s="31"/>
      <c r="B56" s="77"/>
      <c r="C56" s="32"/>
      <c r="D56" s="31"/>
      <c r="E56" s="33"/>
      <c r="F56" s="33"/>
      <c r="G56" s="49">
        <v>0.5658</v>
      </c>
      <c r="H56" s="34"/>
      <c r="I56" s="34"/>
      <c r="J56" s="34" t="s">
        <v>817</v>
      </c>
      <c r="K56" s="49">
        <v>0.5658</v>
      </c>
      <c r="L56" s="34"/>
      <c r="M56" s="180">
        <v>0.5658</v>
      </c>
      <c r="N56" s="52"/>
      <c r="O56" s="194"/>
      <c r="P56" s="34"/>
      <c r="Q56" s="88"/>
      <c r="R56" s="34"/>
      <c r="S56" s="34"/>
      <c r="T56" s="108"/>
      <c r="U56" s="34"/>
      <c r="V56" s="49"/>
      <c r="W56" s="49"/>
      <c r="X56" s="49"/>
      <c r="Y56" s="49"/>
      <c r="Z56" s="49"/>
      <c r="AA56" s="49"/>
    </row>
    <row r="57" spans="1:27" ht="13.5">
      <c r="A57" s="31">
        <v>3</v>
      </c>
      <c r="B57" s="77" t="s">
        <v>846</v>
      </c>
      <c r="C57" s="32">
        <f>F57/E57</f>
        <v>0.518808140340505</v>
      </c>
      <c r="D57" s="31" t="s">
        <v>847</v>
      </c>
      <c r="E57" s="33">
        <v>21.6502</v>
      </c>
      <c r="F57" s="33">
        <v>11.232300000000002</v>
      </c>
      <c r="G57" s="33">
        <v>10.4179</v>
      </c>
      <c r="H57" s="34" t="s">
        <v>740</v>
      </c>
      <c r="I57" s="34" t="s">
        <v>443</v>
      </c>
      <c r="J57" s="34" t="s">
        <v>833</v>
      </c>
      <c r="K57" s="49">
        <v>8.7693</v>
      </c>
      <c r="L57" s="34" t="s">
        <v>25</v>
      </c>
      <c r="M57" s="193">
        <v>10.4179</v>
      </c>
      <c r="N57" s="49"/>
      <c r="O57" s="183"/>
      <c r="P57" s="40"/>
      <c r="Q57" s="148" t="s">
        <v>1084</v>
      </c>
      <c r="R57" s="40" t="s">
        <v>1082</v>
      </c>
      <c r="S57" s="40" t="s">
        <v>1083</v>
      </c>
      <c r="T57" s="108" t="s">
        <v>1038</v>
      </c>
      <c r="U57" s="40"/>
      <c r="V57" s="49"/>
      <c r="W57" s="49"/>
      <c r="X57" s="49"/>
      <c r="Y57" s="49"/>
      <c r="Z57" s="49"/>
      <c r="AA57" s="49"/>
    </row>
    <row r="58" spans="1:27" ht="13.5">
      <c r="A58" s="31"/>
      <c r="B58" s="77"/>
      <c r="C58" s="32"/>
      <c r="D58" s="31"/>
      <c r="E58" s="33"/>
      <c r="F58" s="33"/>
      <c r="G58" s="33"/>
      <c r="H58" s="34"/>
      <c r="I58" s="34" t="s">
        <v>443</v>
      </c>
      <c r="J58" s="34" t="s">
        <v>1085</v>
      </c>
      <c r="K58" s="49">
        <v>12.8809</v>
      </c>
      <c r="L58" s="34"/>
      <c r="M58" s="193"/>
      <c r="N58" s="49"/>
      <c r="O58" s="185"/>
      <c r="P58" s="44"/>
      <c r="Q58" s="96"/>
      <c r="R58" s="44"/>
      <c r="S58" s="44"/>
      <c r="T58" s="108"/>
      <c r="U58" s="44"/>
      <c r="V58" s="49"/>
      <c r="W58" s="49"/>
      <c r="X58" s="49"/>
      <c r="Y58" s="49"/>
      <c r="Z58" s="49"/>
      <c r="AA58" s="49"/>
    </row>
    <row r="59" spans="1:27" ht="13.5">
      <c r="A59" s="31"/>
      <c r="B59" s="77"/>
      <c r="C59" s="32"/>
      <c r="D59" s="31"/>
      <c r="E59" s="33"/>
      <c r="F59" s="33"/>
      <c r="G59" s="33"/>
      <c r="H59" s="34"/>
      <c r="I59" s="34"/>
      <c r="J59" s="34" t="s">
        <v>837</v>
      </c>
      <c r="K59" s="49"/>
      <c r="L59" s="34"/>
      <c r="M59" s="193"/>
      <c r="N59" s="49"/>
      <c r="O59" s="185"/>
      <c r="P59" s="44"/>
      <c r="Q59" s="96"/>
      <c r="R59" s="44"/>
      <c r="S59" s="44"/>
      <c r="T59" s="108"/>
      <c r="U59" s="44"/>
      <c r="V59" s="49"/>
      <c r="W59" s="49"/>
      <c r="X59" s="49"/>
      <c r="Y59" s="49"/>
      <c r="Z59" s="49"/>
      <c r="AA59" s="49"/>
    </row>
    <row r="60" spans="1:27" ht="13.5">
      <c r="A60" s="31"/>
      <c r="B60" s="77"/>
      <c r="C60" s="32"/>
      <c r="D60" s="31"/>
      <c r="E60" s="33"/>
      <c r="F60" s="33"/>
      <c r="G60" s="33"/>
      <c r="H60" s="34"/>
      <c r="I60" s="34"/>
      <c r="J60" s="34" t="s">
        <v>833</v>
      </c>
      <c r="K60" s="49"/>
      <c r="L60" s="34"/>
      <c r="M60" s="193"/>
      <c r="N60" s="49"/>
      <c r="O60" s="185"/>
      <c r="P60" s="44"/>
      <c r="Q60" s="96"/>
      <c r="R60" s="44"/>
      <c r="S60" s="44"/>
      <c r="T60" s="108"/>
      <c r="U60" s="44"/>
      <c r="V60" s="49"/>
      <c r="W60" s="49"/>
      <c r="X60" s="49"/>
      <c r="Y60" s="49"/>
      <c r="Z60" s="49"/>
      <c r="AA60" s="49"/>
    </row>
    <row r="61" spans="1:27" ht="13.5">
      <c r="A61" s="31"/>
      <c r="B61" s="77"/>
      <c r="C61" s="32"/>
      <c r="D61" s="31"/>
      <c r="E61" s="33"/>
      <c r="F61" s="33"/>
      <c r="G61" s="33"/>
      <c r="H61" s="34"/>
      <c r="I61" s="34"/>
      <c r="J61" s="34" t="s">
        <v>859</v>
      </c>
      <c r="K61" s="49"/>
      <c r="L61" s="34"/>
      <c r="M61" s="193"/>
      <c r="N61" s="49"/>
      <c r="O61" s="190"/>
      <c r="P61" s="48"/>
      <c r="Q61" s="95"/>
      <c r="R61" s="48"/>
      <c r="S61" s="48"/>
      <c r="T61" s="108"/>
      <c r="U61" s="48"/>
      <c r="V61" s="49"/>
      <c r="W61" s="49"/>
      <c r="X61" s="49"/>
      <c r="Y61" s="49"/>
      <c r="Z61" s="49"/>
      <c r="AA61" s="49"/>
    </row>
    <row r="62" spans="1:27" ht="13.5">
      <c r="A62" s="31">
        <v>4</v>
      </c>
      <c r="B62" s="77" t="s">
        <v>853</v>
      </c>
      <c r="C62" s="32">
        <f>F62/E62</f>
        <v>0.06859570890988981</v>
      </c>
      <c r="D62" s="31" t="s">
        <v>854</v>
      </c>
      <c r="E62" s="33">
        <v>15.2269</v>
      </c>
      <c r="F62" s="33">
        <v>1.044500000000001</v>
      </c>
      <c r="G62" s="33">
        <v>14.1824</v>
      </c>
      <c r="H62" s="34" t="s">
        <v>740</v>
      </c>
      <c r="I62" s="34" t="s">
        <v>443</v>
      </c>
      <c r="J62" s="34" t="s">
        <v>833</v>
      </c>
      <c r="K62" s="49">
        <v>2.4025</v>
      </c>
      <c r="L62" s="34" t="s">
        <v>25</v>
      </c>
      <c r="M62" s="193">
        <v>14.1824</v>
      </c>
      <c r="N62" s="49"/>
      <c r="O62" s="183" t="s">
        <v>803</v>
      </c>
      <c r="P62" s="40" t="s">
        <v>1081</v>
      </c>
      <c r="Q62" s="148" t="s">
        <v>1035</v>
      </c>
      <c r="R62" s="40" t="s">
        <v>1082</v>
      </c>
      <c r="S62" s="40" t="s">
        <v>1083</v>
      </c>
      <c r="T62" s="108" t="s">
        <v>1038</v>
      </c>
      <c r="U62" s="40"/>
      <c r="V62" s="49"/>
      <c r="W62" s="49"/>
      <c r="X62" s="49"/>
      <c r="Y62" s="49"/>
      <c r="Z62" s="49"/>
      <c r="AA62" s="49"/>
    </row>
    <row r="63" spans="1:27" ht="13.5">
      <c r="A63" s="31"/>
      <c r="B63" s="77"/>
      <c r="C63" s="32"/>
      <c r="D63" s="31"/>
      <c r="E63" s="33"/>
      <c r="F63" s="33"/>
      <c r="G63" s="33"/>
      <c r="H63" s="34" t="s">
        <v>740</v>
      </c>
      <c r="I63" s="34" t="s">
        <v>443</v>
      </c>
      <c r="J63" s="34" t="s">
        <v>859</v>
      </c>
      <c r="K63" s="49">
        <v>12.8244</v>
      </c>
      <c r="L63" s="34"/>
      <c r="M63" s="193"/>
      <c r="N63" s="49"/>
      <c r="O63" s="190"/>
      <c r="P63" s="48"/>
      <c r="Q63" s="95"/>
      <c r="R63" s="48"/>
      <c r="S63" s="48"/>
      <c r="T63" s="108"/>
      <c r="U63" s="48"/>
      <c r="V63" s="49"/>
      <c r="W63" s="49"/>
      <c r="X63" s="49"/>
      <c r="Y63" s="49"/>
      <c r="Z63" s="49"/>
      <c r="AA63" s="49"/>
    </row>
    <row r="64" spans="1:27" ht="24" customHeight="1">
      <c r="A64" s="31">
        <v>5</v>
      </c>
      <c r="B64" s="77" t="s">
        <v>876</v>
      </c>
      <c r="C64" s="32">
        <f>F64/E64</f>
        <v>0.5510265485324275</v>
      </c>
      <c r="D64" s="31" t="s">
        <v>877</v>
      </c>
      <c r="E64" s="33">
        <v>12.6297</v>
      </c>
      <c r="F64" s="33">
        <v>6.9593</v>
      </c>
      <c r="G64" s="49">
        <v>5.6704</v>
      </c>
      <c r="H64" s="34" t="s">
        <v>740</v>
      </c>
      <c r="I64" s="34" t="s">
        <v>443</v>
      </c>
      <c r="J64" s="34" t="s">
        <v>878</v>
      </c>
      <c r="K64" s="49">
        <v>5.6704</v>
      </c>
      <c r="L64" s="34" t="s">
        <v>41</v>
      </c>
      <c r="M64" s="180">
        <v>5.6704</v>
      </c>
      <c r="N64" s="52"/>
      <c r="O64" s="183" t="s">
        <v>803</v>
      </c>
      <c r="P64" s="40" t="s">
        <v>1081</v>
      </c>
      <c r="Q64" s="148" t="s">
        <v>1035</v>
      </c>
      <c r="R64" s="40" t="s">
        <v>1086</v>
      </c>
      <c r="S64" s="40" t="s">
        <v>1083</v>
      </c>
      <c r="T64" s="108" t="s">
        <v>1038</v>
      </c>
      <c r="U64" s="40"/>
      <c r="V64" s="49"/>
      <c r="W64" s="49"/>
      <c r="X64" s="49"/>
      <c r="Y64" s="49"/>
      <c r="Z64" s="49"/>
      <c r="AA64" s="49"/>
    </row>
    <row r="65" spans="1:27" ht="13.5">
      <c r="A65" s="31"/>
      <c r="B65" s="77"/>
      <c r="C65" s="32"/>
      <c r="D65" s="31"/>
      <c r="E65" s="33"/>
      <c r="F65" s="33"/>
      <c r="G65" s="49">
        <v>6.9593</v>
      </c>
      <c r="H65" s="34" t="s">
        <v>740</v>
      </c>
      <c r="I65" s="34" t="s">
        <v>443</v>
      </c>
      <c r="J65" s="34" t="s">
        <v>878</v>
      </c>
      <c r="K65" s="49">
        <v>6.9593</v>
      </c>
      <c r="L65" s="34"/>
      <c r="M65" s="180">
        <v>6.9593</v>
      </c>
      <c r="N65" s="52"/>
      <c r="O65" s="190"/>
      <c r="P65" s="48"/>
      <c r="Q65" s="95"/>
      <c r="R65" s="48"/>
      <c r="S65" s="48"/>
      <c r="T65" s="108"/>
      <c r="U65" s="48"/>
      <c r="V65" s="49"/>
      <c r="W65" s="49"/>
      <c r="X65" s="49"/>
      <c r="Y65" s="49"/>
      <c r="Z65" s="49"/>
      <c r="AA65" s="49"/>
    </row>
    <row r="66" spans="1:27" ht="60">
      <c r="A66" s="31">
        <v>6</v>
      </c>
      <c r="B66" s="77" t="s">
        <v>886</v>
      </c>
      <c r="C66" s="32">
        <f>F66/E66</f>
        <v>0.8301405199918539</v>
      </c>
      <c r="D66" s="31" t="s">
        <v>887</v>
      </c>
      <c r="E66" s="33">
        <v>14.731</v>
      </c>
      <c r="F66" s="33">
        <v>12.2288</v>
      </c>
      <c r="G66" s="33">
        <v>2.5022</v>
      </c>
      <c r="H66" s="34" t="s">
        <v>740</v>
      </c>
      <c r="I66" s="34" t="s">
        <v>443</v>
      </c>
      <c r="J66" s="34" t="s">
        <v>878</v>
      </c>
      <c r="K66" s="49">
        <v>14.731</v>
      </c>
      <c r="L66" s="34" t="s">
        <v>25</v>
      </c>
      <c r="M66" s="180">
        <v>2.5022</v>
      </c>
      <c r="N66" s="52"/>
      <c r="O66" s="194" t="s">
        <v>803</v>
      </c>
      <c r="P66" s="34" t="s">
        <v>1081</v>
      </c>
      <c r="Q66" s="88" t="s">
        <v>1035</v>
      </c>
      <c r="R66" s="34" t="s">
        <v>1082</v>
      </c>
      <c r="S66" s="34" t="s">
        <v>1083</v>
      </c>
      <c r="T66" s="108" t="s">
        <v>1038</v>
      </c>
      <c r="U66" s="34"/>
      <c r="V66" s="49"/>
      <c r="W66" s="49"/>
      <c r="X66" s="49"/>
      <c r="Y66" s="49"/>
      <c r="Z66" s="49"/>
      <c r="AA66" s="49"/>
    </row>
    <row r="67" spans="1:27" s="4" customFormat="1" ht="60">
      <c r="A67" s="31">
        <v>7</v>
      </c>
      <c r="B67" s="77" t="s">
        <v>891</v>
      </c>
      <c r="C67" s="32">
        <f>F67/E67</f>
        <v>0.6831883903323908</v>
      </c>
      <c r="D67" s="31" t="s">
        <v>892</v>
      </c>
      <c r="E67" s="33">
        <v>9.3715</v>
      </c>
      <c r="F67" s="33">
        <v>6.4025</v>
      </c>
      <c r="G67" s="33">
        <v>2.969</v>
      </c>
      <c r="H67" s="34" t="s">
        <v>740</v>
      </c>
      <c r="I67" s="34" t="s">
        <v>443</v>
      </c>
      <c r="J67" s="34" t="s">
        <v>878</v>
      </c>
      <c r="K67" s="49">
        <v>2.969</v>
      </c>
      <c r="L67" s="34" t="s">
        <v>41</v>
      </c>
      <c r="M67" s="180">
        <v>2.969</v>
      </c>
      <c r="N67" s="52"/>
      <c r="O67" s="194" t="s">
        <v>803</v>
      </c>
      <c r="P67" s="34" t="s">
        <v>1081</v>
      </c>
      <c r="Q67" s="88" t="s">
        <v>1035</v>
      </c>
      <c r="R67" s="34" t="s">
        <v>1082</v>
      </c>
      <c r="S67" s="34" t="s">
        <v>1083</v>
      </c>
      <c r="T67" s="108" t="s">
        <v>1038</v>
      </c>
      <c r="U67" s="34"/>
      <c r="V67" s="49"/>
      <c r="W67" s="49"/>
      <c r="X67" s="49"/>
      <c r="Y67" s="49"/>
      <c r="Z67" s="49"/>
      <c r="AA67" s="49"/>
    </row>
    <row r="68" spans="1:27" ht="22.5" customHeight="1">
      <c r="A68" s="31">
        <v>8</v>
      </c>
      <c r="B68" s="77" t="s">
        <v>862</v>
      </c>
      <c r="C68" s="32">
        <f>F68/E68</f>
        <v>0.4365085698578636</v>
      </c>
      <c r="D68" s="31" t="s">
        <v>863</v>
      </c>
      <c r="E68" s="33">
        <v>22.5558</v>
      </c>
      <c r="F68" s="33">
        <v>9.8458</v>
      </c>
      <c r="G68" s="33">
        <v>12.71</v>
      </c>
      <c r="H68" s="34" t="s">
        <v>740</v>
      </c>
      <c r="I68" s="34" t="s">
        <v>443</v>
      </c>
      <c r="J68" s="34" t="s">
        <v>859</v>
      </c>
      <c r="K68" s="49">
        <v>10.251</v>
      </c>
      <c r="L68" s="34" t="s">
        <v>25</v>
      </c>
      <c r="M68" s="193">
        <v>12.71</v>
      </c>
      <c r="N68" s="49"/>
      <c r="O68" s="183" t="s">
        <v>803</v>
      </c>
      <c r="P68" s="40" t="s">
        <v>1081</v>
      </c>
      <c r="Q68" s="148" t="s">
        <v>1035</v>
      </c>
      <c r="R68" s="40" t="s">
        <v>1082</v>
      </c>
      <c r="S68" s="40" t="s">
        <v>1083</v>
      </c>
      <c r="T68" s="108" t="s">
        <v>1038</v>
      </c>
      <c r="U68" s="40"/>
      <c r="V68" s="49"/>
      <c r="W68" s="49"/>
      <c r="X68" s="49"/>
      <c r="Y68" s="49"/>
      <c r="Z68" s="49"/>
      <c r="AA68" s="49"/>
    </row>
    <row r="69" spans="1:27" ht="22.5" customHeight="1">
      <c r="A69" s="31"/>
      <c r="B69" s="77"/>
      <c r="C69" s="32"/>
      <c r="D69" s="31"/>
      <c r="E69" s="33"/>
      <c r="F69" s="33"/>
      <c r="G69" s="33"/>
      <c r="H69" s="34"/>
      <c r="I69" s="34"/>
      <c r="J69" s="34" t="s">
        <v>817</v>
      </c>
      <c r="K69" s="49"/>
      <c r="L69" s="34"/>
      <c r="M69" s="193"/>
      <c r="N69" s="49"/>
      <c r="O69" s="185"/>
      <c r="P69" s="44"/>
      <c r="Q69" s="96"/>
      <c r="R69" s="44"/>
      <c r="S69" s="44"/>
      <c r="T69" s="108"/>
      <c r="U69" s="44"/>
      <c r="V69" s="49"/>
      <c r="W69" s="49"/>
      <c r="X69" s="49"/>
      <c r="Y69" s="49"/>
      <c r="Z69" s="49"/>
      <c r="AA69" s="49"/>
    </row>
    <row r="70" spans="1:27" ht="22.5" customHeight="1">
      <c r="A70" s="31"/>
      <c r="B70" s="77"/>
      <c r="C70" s="32"/>
      <c r="D70" s="31"/>
      <c r="E70" s="33"/>
      <c r="F70" s="33"/>
      <c r="G70" s="33"/>
      <c r="H70" s="34" t="s">
        <v>740</v>
      </c>
      <c r="I70" s="34" t="s">
        <v>443</v>
      </c>
      <c r="J70" s="34" t="s">
        <v>1085</v>
      </c>
      <c r="K70" s="49">
        <v>12.3048</v>
      </c>
      <c r="L70" s="34"/>
      <c r="M70" s="193"/>
      <c r="N70" s="49"/>
      <c r="O70" s="185"/>
      <c r="P70" s="44"/>
      <c r="Q70" s="96"/>
      <c r="R70" s="44"/>
      <c r="S70" s="44"/>
      <c r="T70" s="108"/>
      <c r="U70" s="44"/>
      <c r="V70" s="49"/>
      <c r="W70" s="49"/>
      <c r="X70" s="49"/>
      <c r="Y70" s="49"/>
      <c r="Z70" s="49"/>
      <c r="AA70" s="49"/>
    </row>
    <row r="71" spans="1:27" ht="22.5" customHeight="1">
      <c r="A71" s="31"/>
      <c r="B71" s="77"/>
      <c r="C71" s="32"/>
      <c r="D71" s="31"/>
      <c r="E71" s="33"/>
      <c r="F71" s="33"/>
      <c r="G71" s="33"/>
      <c r="H71" s="34"/>
      <c r="I71" s="34"/>
      <c r="J71" s="34" t="s">
        <v>837</v>
      </c>
      <c r="K71" s="49"/>
      <c r="L71" s="34"/>
      <c r="M71" s="193"/>
      <c r="N71" s="49"/>
      <c r="O71" s="190"/>
      <c r="P71" s="48"/>
      <c r="Q71" s="95"/>
      <c r="R71" s="48"/>
      <c r="S71" s="48"/>
      <c r="T71" s="108"/>
      <c r="U71" s="48"/>
      <c r="V71" s="49"/>
      <c r="W71" s="49"/>
      <c r="X71" s="49"/>
      <c r="Y71" s="49"/>
      <c r="Z71" s="49"/>
      <c r="AA71" s="49"/>
    </row>
    <row r="72" spans="1:27" ht="22.5" customHeight="1">
      <c r="A72" s="31">
        <v>9</v>
      </c>
      <c r="B72" s="77" t="s">
        <v>896</v>
      </c>
      <c r="C72" s="32">
        <f>F72/E72</f>
        <v>0</v>
      </c>
      <c r="D72" s="31" t="s">
        <v>897</v>
      </c>
      <c r="E72" s="33">
        <v>4</v>
      </c>
      <c r="F72" s="33">
        <v>0</v>
      </c>
      <c r="G72" s="33">
        <v>4</v>
      </c>
      <c r="H72" s="34" t="s">
        <v>740</v>
      </c>
      <c r="I72" s="34" t="s">
        <v>832</v>
      </c>
      <c r="J72" s="34" t="s">
        <v>837</v>
      </c>
      <c r="K72" s="49">
        <v>1.4998</v>
      </c>
      <c r="L72" s="34" t="s">
        <v>41</v>
      </c>
      <c r="M72" s="180">
        <f>-9</f>
        <v>-9</v>
      </c>
      <c r="N72" s="52"/>
      <c r="O72" s="194" t="s">
        <v>803</v>
      </c>
      <c r="P72" s="34" t="s">
        <v>1081</v>
      </c>
      <c r="Q72" s="88" t="s">
        <v>1035</v>
      </c>
      <c r="R72" s="34" t="s">
        <v>1082</v>
      </c>
      <c r="S72" s="34" t="s">
        <v>1083</v>
      </c>
      <c r="T72" s="108" t="s">
        <v>1038</v>
      </c>
      <c r="U72" s="34"/>
      <c r="V72" s="49"/>
      <c r="W72" s="49"/>
      <c r="X72" s="49"/>
      <c r="Y72" s="49"/>
      <c r="Z72" s="49"/>
      <c r="AA72" s="49"/>
    </row>
    <row r="73" spans="1:27" ht="22.5" customHeight="1">
      <c r="A73" s="31"/>
      <c r="B73" s="77"/>
      <c r="C73" s="32"/>
      <c r="D73" s="31"/>
      <c r="E73" s="33"/>
      <c r="F73" s="33"/>
      <c r="G73" s="33"/>
      <c r="H73" s="34"/>
      <c r="I73" s="34"/>
      <c r="J73" s="34" t="s">
        <v>833</v>
      </c>
      <c r="K73" s="49">
        <v>0.8599</v>
      </c>
      <c r="L73" s="34"/>
      <c r="M73" s="180"/>
      <c r="N73" s="52"/>
      <c r="O73" s="194"/>
      <c r="P73" s="34"/>
      <c r="Q73" s="88"/>
      <c r="R73" s="34"/>
      <c r="S73" s="34"/>
      <c r="T73" s="108"/>
      <c r="U73" s="34"/>
      <c r="V73" s="49"/>
      <c r="W73" s="49"/>
      <c r="X73" s="49"/>
      <c r="Y73" s="49"/>
      <c r="Z73" s="49"/>
      <c r="AA73" s="49"/>
    </row>
    <row r="74" spans="1:27" ht="18" customHeight="1">
      <c r="A74" s="31"/>
      <c r="B74" s="77"/>
      <c r="C74" s="32"/>
      <c r="D74" s="31"/>
      <c r="E74" s="33"/>
      <c r="F74" s="33"/>
      <c r="G74" s="33"/>
      <c r="H74" s="34"/>
      <c r="I74" s="34"/>
      <c r="J74" s="34" t="s">
        <v>859</v>
      </c>
      <c r="K74" s="49">
        <v>1.6403</v>
      </c>
      <c r="L74" s="34"/>
      <c r="M74" s="180"/>
      <c r="N74" s="52"/>
      <c r="O74" s="194"/>
      <c r="P74" s="34"/>
      <c r="Q74" s="88"/>
      <c r="R74" s="34"/>
      <c r="S74" s="34"/>
      <c r="T74" s="108"/>
      <c r="U74" s="34"/>
      <c r="V74" s="49"/>
      <c r="W74" s="49"/>
      <c r="X74" s="49"/>
      <c r="Y74" s="49"/>
      <c r="Z74" s="49"/>
      <c r="AA74" s="49"/>
    </row>
    <row r="75" spans="1:27" ht="13.5" customHeight="1">
      <c r="A75" s="35" t="s">
        <v>1087</v>
      </c>
      <c r="B75" s="36"/>
      <c r="C75" s="28" t="s">
        <v>1032</v>
      </c>
      <c r="D75" s="29">
        <f>SUM(M76:M100)</f>
        <v>17.6444</v>
      </c>
      <c r="E75" s="28" t="s">
        <v>1033</v>
      </c>
      <c r="F75" s="30"/>
      <c r="G75" s="30"/>
      <c r="H75" s="30"/>
      <c r="I75" s="30"/>
      <c r="J75" s="30"/>
      <c r="K75" s="30"/>
      <c r="L75" s="30"/>
      <c r="M75" s="30"/>
      <c r="N75" s="179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201"/>
    </row>
    <row r="76" spans="1:27" s="4" customFormat="1" ht="32.25" customHeight="1">
      <c r="A76" s="37">
        <v>1</v>
      </c>
      <c r="B76" s="174" t="s">
        <v>58</v>
      </c>
      <c r="C76" s="38">
        <f>F76/E76</f>
        <v>0.874852469343043</v>
      </c>
      <c r="D76" s="37" t="s">
        <v>59</v>
      </c>
      <c r="E76" s="39">
        <v>28.8923</v>
      </c>
      <c r="F76" s="39">
        <v>25.2765</v>
      </c>
      <c r="G76" s="33">
        <v>0.8615</v>
      </c>
      <c r="H76" s="34" t="s">
        <v>740</v>
      </c>
      <c r="I76" s="34" t="s">
        <v>397</v>
      </c>
      <c r="J76" s="34" t="s">
        <v>398</v>
      </c>
      <c r="K76" s="49">
        <v>4.4033</v>
      </c>
      <c r="L76" s="34" t="s">
        <v>25</v>
      </c>
      <c r="M76" s="193">
        <v>0.8615</v>
      </c>
      <c r="N76" s="49"/>
      <c r="O76" s="203" t="s">
        <v>371</v>
      </c>
      <c r="P76" s="204" t="s">
        <v>432</v>
      </c>
      <c r="Q76" s="204" t="s">
        <v>1035</v>
      </c>
      <c r="R76" s="34" t="s">
        <v>1088</v>
      </c>
      <c r="S76" s="34" t="s">
        <v>1089</v>
      </c>
      <c r="T76" s="108"/>
      <c r="U76" s="44"/>
      <c r="V76" s="49"/>
      <c r="W76" s="49"/>
      <c r="X76" s="49"/>
      <c r="Y76" s="49"/>
      <c r="Z76" s="49"/>
      <c r="AA76" s="49"/>
    </row>
    <row r="77" spans="1:27" s="4" customFormat="1" ht="24">
      <c r="A77" s="41"/>
      <c r="B77" s="202"/>
      <c r="C77" s="42"/>
      <c r="D77" s="41"/>
      <c r="E77" s="43"/>
      <c r="F77" s="43"/>
      <c r="G77" s="33"/>
      <c r="H77" s="34" t="s">
        <v>740</v>
      </c>
      <c r="I77" s="34" t="s">
        <v>397</v>
      </c>
      <c r="J77" s="34" t="s">
        <v>398</v>
      </c>
      <c r="K77" s="49">
        <v>8.286</v>
      </c>
      <c r="L77" s="34"/>
      <c r="M77" s="193"/>
      <c r="N77" s="49"/>
      <c r="O77" s="205"/>
      <c r="P77" s="206"/>
      <c r="Q77" s="206"/>
      <c r="R77" s="34"/>
      <c r="S77" s="34"/>
      <c r="T77" s="108"/>
      <c r="U77" s="44"/>
      <c r="V77" s="49"/>
      <c r="W77" s="49"/>
      <c r="X77" s="49"/>
      <c r="Y77" s="49"/>
      <c r="Z77" s="49"/>
      <c r="AA77" s="49"/>
    </row>
    <row r="78" spans="1:27" s="4" customFormat="1" ht="24">
      <c r="A78" s="45"/>
      <c r="B78" s="175"/>
      <c r="C78" s="46"/>
      <c r="D78" s="45"/>
      <c r="E78" s="47"/>
      <c r="F78" s="47"/>
      <c r="G78" s="33"/>
      <c r="H78" s="34" t="s">
        <v>740</v>
      </c>
      <c r="I78" s="34" t="s">
        <v>397</v>
      </c>
      <c r="J78" s="34" t="s">
        <v>398</v>
      </c>
      <c r="K78" s="49">
        <v>3.862</v>
      </c>
      <c r="L78" s="34"/>
      <c r="M78" s="193"/>
      <c r="N78" s="49"/>
      <c r="O78" s="207"/>
      <c r="P78" s="208"/>
      <c r="Q78" s="208"/>
      <c r="R78" s="34"/>
      <c r="S78" s="34"/>
      <c r="T78" s="108"/>
      <c r="U78" s="48"/>
      <c r="V78" s="49"/>
      <c r="W78" s="49"/>
      <c r="X78" s="49"/>
      <c r="Y78" s="49"/>
      <c r="Z78" s="49"/>
      <c r="AA78" s="49"/>
    </row>
    <row r="79" spans="1:27" s="4" customFormat="1" ht="24" customHeight="1">
      <c r="A79" s="31">
        <v>2</v>
      </c>
      <c r="B79" s="77" t="s">
        <v>403</v>
      </c>
      <c r="C79" s="32">
        <f>F79/E79</f>
        <v>0.8484877011506983</v>
      </c>
      <c r="D79" s="31" t="s">
        <v>404</v>
      </c>
      <c r="E79" s="33">
        <v>18.0586</v>
      </c>
      <c r="F79" s="33">
        <v>15.322499999999998</v>
      </c>
      <c r="G79" s="33">
        <v>2.7361</v>
      </c>
      <c r="H79" s="34" t="s">
        <v>740</v>
      </c>
      <c r="I79" s="34" t="s">
        <v>405</v>
      </c>
      <c r="J79" s="34" t="s">
        <v>1090</v>
      </c>
      <c r="K79" s="49">
        <v>0.794</v>
      </c>
      <c r="L79" s="34" t="s">
        <v>25</v>
      </c>
      <c r="M79" s="193">
        <v>2.7361</v>
      </c>
      <c r="N79" s="49"/>
      <c r="O79" s="183" t="s">
        <v>371</v>
      </c>
      <c r="P79" s="40" t="s">
        <v>432</v>
      </c>
      <c r="Q79" s="148" t="s">
        <v>1035</v>
      </c>
      <c r="R79" s="40" t="s">
        <v>1091</v>
      </c>
      <c r="S79" s="40" t="s">
        <v>1089</v>
      </c>
      <c r="T79" s="108" t="s">
        <v>1038</v>
      </c>
      <c r="U79" s="40"/>
      <c r="V79" s="49"/>
      <c r="W79" s="49"/>
      <c r="X79" s="49"/>
      <c r="Y79" s="49"/>
      <c r="Z79" s="49"/>
      <c r="AA79" s="49"/>
    </row>
    <row r="80" spans="1:27" s="4" customFormat="1" ht="13.5">
      <c r="A80" s="31"/>
      <c r="B80" s="77"/>
      <c r="C80" s="32"/>
      <c r="D80" s="31"/>
      <c r="E80" s="33"/>
      <c r="F80" s="33"/>
      <c r="G80" s="33"/>
      <c r="H80" s="34"/>
      <c r="I80" s="34"/>
      <c r="J80" s="34" t="s">
        <v>1092</v>
      </c>
      <c r="K80" s="49"/>
      <c r="L80" s="34"/>
      <c r="M80" s="193"/>
      <c r="N80" s="49"/>
      <c r="O80" s="185"/>
      <c r="P80" s="44"/>
      <c r="Q80" s="96"/>
      <c r="R80" s="44"/>
      <c r="S80" s="44"/>
      <c r="T80" s="108"/>
      <c r="U80" s="44"/>
      <c r="V80" s="49"/>
      <c r="W80" s="49"/>
      <c r="X80" s="49"/>
      <c r="Y80" s="49"/>
      <c r="Z80" s="49"/>
      <c r="AA80" s="49"/>
    </row>
    <row r="81" spans="1:27" s="4" customFormat="1" ht="10.5" customHeight="1">
      <c r="A81" s="31"/>
      <c r="B81" s="77"/>
      <c r="C81" s="32"/>
      <c r="D81" s="31"/>
      <c r="E81" s="33"/>
      <c r="F81" s="33"/>
      <c r="G81" s="33"/>
      <c r="H81" s="34" t="s">
        <v>740</v>
      </c>
      <c r="I81" s="34" t="s">
        <v>410</v>
      </c>
      <c r="J81" s="34" t="s">
        <v>424</v>
      </c>
      <c r="K81" s="49">
        <v>8.4046</v>
      </c>
      <c r="L81" s="34"/>
      <c r="M81" s="193"/>
      <c r="N81" s="49"/>
      <c r="O81" s="185"/>
      <c r="P81" s="44"/>
      <c r="Q81" s="96"/>
      <c r="R81" s="44"/>
      <c r="S81" s="44"/>
      <c r="T81" s="108"/>
      <c r="U81" s="44"/>
      <c r="V81" s="49"/>
      <c r="W81" s="49"/>
      <c r="X81" s="49"/>
      <c r="Y81" s="49"/>
      <c r="Z81" s="49"/>
      <c r="AA81" s="49"/>
    </row>
    <row r="82" spans="1:27" s="4" customFormat="1" ht="10.5" customHeight="1">
      <c r="A82" s="31"/>
      <c r="B82" s="77"/>
      <c r="C82" s="32"/>
      <c r="D82" s="31"/>
      <c r="E82" s="33"/>
      <c r="F82" s="33"/>
      <c r="G82" s="33"/>
      <c r="H82" s="34"/>
      <c r="I82" s="34"/>
      <c r="J82" s="34" t="s">
        <v>1090</v>
      </c>
      <c r="K82" s="49"/>
      <c r="L82" s="34"/>
      <c r="M82" s="193"/>
      <c r="N82" s="49"/>
      <c r="O82" s="185"/>
      <c r="P82" s="44"/>
      <c r="Q82" s="96"/>
      <c r="R82" s="44"/>
      <c r="S82" s="44"/>
      <c r="T82" s="108"/>
      <c r="U82" s="44"/>
      <c r="V82" s="49"/>
      <c r="W82" s="49"/>
      <c r="X82" s="49"/>
      <c r="Y82" s="49"/>
      <c r="Z82" s="49"/>
      <c r="AA82" s="49"/>
    </row>
    <row r="83" spans="1:27" s="4" customFormat="1" ht="10.5" customHeight="1">
      <c r="A83" s="31"/>
      <c r="B83" s="77"/>
      <c r="C83" s="32"/>
      <c r="D83" s="31"/>
      <c r="E83" s="33"/>
      <c r="F83" s="33"/>
      <c r="G83" s="33"/>
      <c r="H83" s="34"/>
      <c r="I83" s="34"/>
      <c r="J83" s="34" t="s">
        <v>1092</v>
      </c>
      <c r="K83" s="49"/>
      <c r="L83" s="34"/>
      <c r="M83" s="193"/>
      <c r="N83" s="49"/>
      <c r="O83" s="185"/>
      <c r="P83" s="44"/>
      <c r="Q83" s="96"/>
      <c r="R83" s="44"/>
      <c r="S83" s="44"/>
      <c r="T83" s="108"/>
      <c r="U83" s="44"/>
      <c r="V83" s="49"/>
      <c r="W83" s="49"/>
      <c r="X83" s="49"/>
      <c r="Y83" s="49"/>
      <c r="Z83" s="49"/>
      <c r="AA83" s="49"/>
    </row>
    <row r="84" spans="1:27" s="4" customFormat="1" ht="10.5" customHeight="1">
      <c r="A84" s="31"/>
      <c r="B84" s="77"/>
      <c r="C84" s="32"/>
      <c r="D84" s="31"/>
      <c r="E84" s="33"/>
      <c r="F84" s="33"/>
      <c r="G84" s="33"/>
      <c r="H84" s="34" t="s">
        <v>740</v>
      </c>
      <c r="I84" s="34" t="s">
        <v>705</v>
      </c>
      <c r="J84" s="34" t="s">
        <v>424</v>
      </c>
      <c r="K84" s="49">
        <v>8.2427</v>
      </c>
      <c r="L84" s="34"/>
      <c r="M84" s="193"/>
      <c r="N84" s="49"/>
      <c r="O84" s="185"/>
      <c r="P84" s="44"/>
      <c r="Q84" s="96"/>
      <c r="R84" s="44"/>
      <c r="S84" s="44"/>
      <c r="T84" s="108"/>
      <c r="U84" s="44"/>
      <c r="V84" s="49"/>
      <c r="W84" s="49"/>
      <c r="X84" s="49"/>
      <c r="Y84" s="49"/>
      <c r="Z84" s="49"/>
      <c r="AA84" s="49"/>
    </row>
    <row r="85" spans="1:27" s="4" customFormat="1" ht="10.5" customHeight="1">
      <c r="A85" s="31"/>
      <c r="B85" s="77"/>
      <c r="C85" s="32"/>
      <c r="D85" s="31"/>
      <c r="E85" s="33"/>
      <c r="F85" s="33"/>
      <c r="G85" s="33"/>
      <c r="H85" s="34"/>
      <c r="I85" s="34"/>
      <c r="J85" s="34" t="s">
        <v>1093</v>
      </c>
      <c r="K85" s="49"/>
      <c r="L85" s="34"/>
      <c r="M85" s="193"/>
      <c r="N85" s="49"/>
      <c r="O85" s="185"/>
      <c r="P85" s="44"/>
      <c r="Q85" s="96"/>
      <c r="R85" s="44"/>
      <c r="S85" s="44"/>
      <c r="T85" s="108"/>
      <c r="U85" s="44"/>
      <c r="V85" s="49"/>
      <c r="W85" s="49"/>
      <c r="X85" s="49"/>
      <c r="Y85" s="49"/>
      <c r="Z85" s="49"/>
      <c r="AA85" s="49"/>
    </row>
    <row r="86" spans="1:27" s="4" customFormat="1" ht="10.5" customHeight="1">
      <c r="A86" s="31"/>
      <c r="B86" s="77"/>
      <c r="C86" s="32"/>
      <c r="D86" s="31"/>
      <c r="E86" s="33"/>
      <c r="F86" s="33"/>
      <c r="G86" s="33"/>
      <c r="H86" s="34"/>
      <c r="I86" s="34"/>
      <c r="J86" s="34" t="s">
        <v>1092</v>
      </c>
      <c r="K86" s="49"/>
      <c r="L86" s="34"/>
      <c r="M86" s="193"/>
      <c r="N86" s="49"/>
      <c r="O86" s="185"/>
      <c r="P86" s="44"/>
      <c r="Q86" s="96"/>
      <c r="R86" s="44"/>
      <c r="S86" s="44"/>
      <c r="T86" s="108"/>
      <c r="U86" s="44"/>
      <c r="V86" s="49"/>
      <c r="W86" s="49"/>
      <c r="X86" s="49"/>
      <c r="Y86" s="49"/>
      <c r="Z86" s="49"/>
      <c r="AA86" s="49"/>
    </row>
    <row r="87" spans="1:27" s="4" customFormat="1" ht="10.5" customHeight="1">
      <c r="A87" s="31"/>
      <c r="B87" s="77"/>
      <c r="C87" s="32"/>
      <c r="D87" s="31"/>
      <c r="E87" s="33"/>
      <c r="F87" s="33"/>
      <c r="G87" s="33"/>
      <c r="H87" s="34" t="s">
        <v>740</v>
      </c>
      <c r="I87" s="34" t="s">
        <v>417</v>
      </c>
      <c r="J87" s="34" t="s">
        <v>1094</v>
      </c>
      <c r="K87" s="49">
        <v>0.6173</v>
      </c>
      <c r="L87" s="34"/>
      <c r="M87" s="193"/>
      <c r="N87" s="49"/>
      <c r="O87" s="185"/>
      <c r="P87" s="44"/>
      <c r="Q87" s="96"/>
      <c r="R87" s="44"/>
      <c r="S87" s="44"/>
      <c r="T87" s="108"/>
      <c r="U87" s="44"/>
      <c r="V87" s="49"/>
      <c r="W87" s="49"/>
      <c r="X87" s="49"/>
      <c r="Y87" s="49"/>
      <c r="Z87" s="49"/>
      <c r="AA87" s="49"/>
    </row>
    <row r="88" spans="1:27" s="4" customFormat="1" ht="10.5" customHeight="1">
      <c r="A88" s="31"/>
      <c r="B88" s="77"/>
      <c r="C88" s="32"/>
      <c r="D88" s="31"/>
      <c r="E88" s="33"/>
      <c r="F88" s="33"/>
      <c r="G88" s="33"/>
      <c r="H88" s="34"/>
      <c r="I88" s="34"/>
      <c r="J88" s="34" t="s">
        <v>1090</v>
      </c>
      <c r="K88" s="49"/>
      <c r="L88" s="34"/>
      <c r="M88" s="193"/>
      <c r="N88" s="49"/>
      <c r="O88" s="185"/>
      <c r="P88" s="44"/>
      <c r="Q88" s="96"/>
      <c r="R88" s="44"/>
      <c r="S88" s="44"/>
      <c r="T88" s="108"/>
      <c r="U88" s="44"/>
      <c r="V88" s="49"/>
      <c r="W88" s="49"/>
      <c r="X88" s="49"/>
      <c r="Y88" s="49"/>
      <c r="Z88" s="49"/>
      <c r="AA88" s="49"/>
    </row>
    <row r="89" spans="1:27" s="4" customFormat="1" ht="10.5" customHeight="1">
      <c r="A89" s="31"/>
      <c r="B89" s="77"/>
      <c r="C89" s="32"/>
      <c r="D89" s="31"/>
      <c r="E89" s="33"/>
      <c r="F89" s="33"/>
      <c r="G89" s="33"/>
      <c r="H89" s="34"/>
      <c r="I89" s="34"/>
      <c r="J89" s="34" t="s">
        <v>1092</v>
      </c>
      <c r="K89" s="49"/>
      <c r="L89" s="34"/>
      <c r="M89" s="193"/>
      <c r="N89" s="49"/>
      <c r="O89" s="190"/>
      <c r="P89" s="48"/>
      <c r="Q89" s="95"/>
      <c r="R89" s="48"/>
      <c r="S89" s="48"/>
      <c r="T89" s="108"/>
      <c r="U89" s="48"/>
      <c r="V89" s="49"/>
      <c r="W89" s="49"/>
      <c r="X89" s="49"/>
      <c r="Y89" s="49"/>
      <c r="Z89" s="49"/>
      <c r="AA89" s="49"/>
    </row>
    <row r="90" spans="1:27" ht="15.75" customHeight="1">
      <c r="A90" s="31">
        <v>3</v>
      </c>
      <c r="B90" s="77" t="s">
        <v>421</v>
      </c>
      <c r="C90" s="32">
        <f>F90/E90</f>
        <v>0.2663140995372556</v>
      </c>
      <c r="D90" s="31" t="s">
        <v>422</v>
      </c>
      <c r="E90" s="33">
        <v>10.589</v>
      </c>
      <c r="F90" s="33">
        <v>2.82</v>
      </c>
      <c r="G90" s="33">
        <v>6.6456</v>
      </c>
      <c r="H90" s="34" t="s">
        <v>740</v>
      </c>
      <c r="I90" s="34" t="s">
        <v>1095</v>
      </c>
      <c r="J90" s="34" t="s">
        <v>424</v>
      </c>
      <c r="K90" s="49">
        <v>4.9817</v>
      </c>
      <c r="L90" s="34" t="s">
        <v>25</v>
      </c>
      <c r="M90" s="193">
        <v>6.65</v>
      </c>
      <c r="N90" s="49"/>
      <c r="O90" s="194" t="s">
        <v>371</v>
      </c>
      <c r="P90" s="34" t="s">
        <v>432</v>
      </c>
      <c r="Q90" s="88" t="s">
        <v>1035</v>
      </c>
      <c r="R90" s="34" t="s">
        <v>1091</v>
      </c>
      <c r="S90" s="34" t="s">
        <v>1089</v>
      </c>
      <c r="T90" s="108" t="s">
        <v>1038</v>
      </c>
      <c r="U90" s="34"/>
      <c r="V90" s="49"/>
      <c r="W90" s="49"/>
      <c r="X90" s="49"/>
      <c r="Y90" s="49"/>
      <c r="Z90" s="49"/>
      <c r="AA90" s="49"/>
    </row>
    <row r="91" spans="1:27" ht="15.75" customHeight="1">
      <c r="A91" s="31"/>
      <c r="B91" s="77"/>
      <c r="C91" s="32"/>
      <c r="D91" s="31"/>
      <c r="E91" s="33"/>
      <c r="F91" s="33"/>
      <c r="G91" s="33"/>
      <c r="H91" s="34" t="s">
        <v>740</v>
      </c>
      <c r="I91" s="34" t="s">
        <v>1095</v>
      </c>
      <c r="J91" s="34" t="s">
        <v>424</v>
      </c>
      <c r="K91" s="49">
        <v>0.2515</v>
      </c>
      <c r="L91" s="34"/>
      <c r="M91" s="193"/>
      <c r="N91" s="49"/>
      <c r="O91" s="194"/>
      <c r="P91" s="34"/>
      <c r="Q91" s="88"/>
      <c r="R91" s="34"/>
      <c r="S91" s="34"/>
      <c r="T91" s="108"/>
      <c r="U91" s="34"/>
      <c r="V91" s="49"/>
      <c r="W91" s="49"/>
      <c r="X91" s="49"/>
      <c r="Y91" s="49"/>
      <c r="Z91" s="49"/>
      <c r="AA91" s="49"/>
    </row>
    <row r="92" spans="1:27" ht="15.75" customHeight="1">
      <c r="A92" s="31"/>
      <c r="B92" s="77"/>
      <c r="C92" s="32"/>
      <c r="D92" s="31"/>
      <c r="E92" s="33"/>
      <c r="F92" s="33"/>
      <c r="G92" s="33"/>
      <c r="H92" s="34" t="s">
        <v>740</v>
      </c>
      <c r="I92" s="34" t="s">
        <v>1095</v>
      </c>
      <c r="J92" s="34" t="s">
        <v>424</v>
      </c>
      <c r="K92" s="49">
        <v>0.7874</v>
      </c>
      <c r="L92" s="34"/>
      <c r="M92" s="193"/>
      <c r="N92" s="49"/>
      <c r="O92" s="194"/>
      <c r="P92" s="34"/>
      <c r="Q92" s="88"/>
      <c r="R92" s="34"/>
      <c r="S92" s="34"/>
      <c r="T92" s="108"/>
      <c r="U92" s="34"/>
      <c r="V92" s="49"/>
      <c r="W92" s="49"/>
      <c r="X92" s="49"/>
      <c r="Y92" s="49"/>
      <c r="Z92" s="49"/>
      <c r="AA92" s="49"/>
    </row>
    <row r="93" spans="1:27" ht="15.75" customHeight="1">
      <c r="A93" s="31"/>
      <c r="B93" s="77"/>
      <c r="C93" s="32"/>
      <c r="D93" s="31"/>
      <c r="E93" s="33"/>
      <c r="F93" s="33"/>
      <c r="G93" s="33"/>
      <c r="H93" s="34" t="s">
        <v>740</v>
      </c>
      <c r="I93" s="34" t="s">
        <v>1095</v>
      </c>
      <c r="J93" s="34" t="s">
        <v>424</v>
      </c>
      <c r="K93" s="49">
        <v>1.4438</v>
      </c>
      <c r="L93" s="34"/>
      <c r="M93" s="193"/>
      <c r="N93" s="49"/>
      <c r="O93" s="194"/>
      <c r="P93" s="34"/>
      <c r="Q93" s="88"/>
      <c r="R93" s="34"/>
      <c r="S93" s="34"/>
      <c r="T93" s="108"/>
      <c r="U93" s="34"/>
      <c r="V93" s="49"/>
      <c r="W93" s="49"/>
      <c r="X93" s="49"/>
      <c r="Y93" s="49"/>
      <c r="Z93" s="49"/>
      <c r="AA93" s="49"/>
    </row>
    <row r="94" spans="1:27" s="4" customFormat="1" ht="15.75" customHeight="1">
      <c r="A94" s="31">
        <v>4</v>
      </c>
      <c r="B94" s="77" t="s">
        <v>441</v>
      </c>
      <c r="C94" s="32">
        <f>F94/E94</f>
        <v>0.28319787035201494</v>
      </c>
      <c r="D94" s="31" t="s">
        <v>442</v>
      </c>
      <c r="E94" s="33">
        <v>3.5311</v>
      </c>
      <c r="F94" s="33">
        <v>1</v>
      </c>
      <c r="G94" s="33">
        <v>2.5311</v>
      </c>
      <c r="H94" s="34" t="s">
        <v>740</v>
      </c>
      <c r="I94" s="34" t="s">
        <v>443</v>
      </c>
      <c r="J94" s="60" t="s">
        <v>424</v>
      </c>
      <c r="K94" s="49">
        <v>3.5311</v>
      </c>
      <c r="L94" s="34" t="s">
        <v>25</v>
      </c>
      <c r="M94" s="193">
        <v>2.5311</v>
      </c>
      <c r="N94" s="49"/>
      <c r="O94" s="194" t="s">
        <v>371</v>
      </c>
      <c r="P94" s="34" t="s">
        <v>432</v>
      </c>
      <c r="Q94" s="88" t="s">
        <v>1035</v>
      </c>
      <c r="R94" s="34" t="s">
        <v>1091</v>
      </c>
      <c r="S94" s="34" t="s">
        <v>1089</v>
      </c>
      <c r="T94" s="108" t="s">
        <v>1038</v>
      </c>
      <c r="U94" s="34"/>
      <c r="V94" s="49"/>
      <c r="W94" s="49"/>
      <c r="X94" s="49"/>
      <c r="Y94" s="49"/>
      <c r="Z94" s="49"/>
      <c r="AA94" s="49"/>
    </row>
    <row r="95" spans="1:27" s="4" customFormat="1" ht="15.75" customHeight="1">
      <c r="A95" s="31"/>
      <c r="B95" s="77"/>
      <c r="C95" s="32"/>
      <c r="D95" s="31"/>
      <c r="E95" s="33"/>
      <c r="F95" s="33"/>
      <c r="G95" s="33"/>
      <c r="H95" s="34"/>
      <c r="I95" s="34"/>
      <c r="J95" s="60" t="s">
        <v>1096</v>
      </c>
      <c r="K95" s="49"/>
      <c r="L95" s="34"/>
      <c r="M95" s="193"/>
      <c r="N95" s="49"/>
      <c r="O95" s="194"/>
      <c r="P95" s="34"/>
      <c r="Q95" s="88"/>
      <c r="R95" s="34"/>
      <c r="S95" s="34"/>
      <c r="T95" s="108"/>
      <c r="U95" s="34"/>
      <c r="V95" s="49"/>
      <c r="W95" s="49"/>
      <c r="X95" s="49"/>
      <c r="Y95" s="49"/>
      <c r="Z95" s="49"/>
      <c r="AA95" s="49"/>
    </row>
    <row r="96" spans="1:27" s="4" customFormat="1" ht="15.75" customHeight="1">
      <c r="A96" s="31"/>
      <c r="B96" s="77"/>
      <c r="C96" s="32"/>
      <c r="D96" s="31"/>
      <c r="E96" s="33"/>
      <c r="F96" s="33"/>
      <c r="G96" s="33"/>
      <c r="H96" s="34"/>
      <c r="I96" s="34"/>
      <c r="J96" s="60" t="s">
        <v>1097</v>
      </c>
      <c r="K96" s="49"/>
      <c r="L96" s="34"/>
      <c r="M96" s="193"/>
      <c r="N96" s="49"/>
      <c r="O96" s="194"/>
      <c r="P96" s="34"/>
      <c r="Q96" s="88"/>
      <c r="R96" s="34"/>
      <c r="S96" s="34"/>
      <c r="T96" s="108"/>
      <c r="U96" s="34"/>
      <c r="V96" s="49"/>
      <c r="W96" s="49"/>
      <c r="X96" s="49"/>
      <c r="Y96" s="49"/>
      <c r="Z96" s="49"/>
      <c r="AA96" s="49"/>
    </row>
    <row r="97" spans="1:27" s="4" customFormat="1" ht="15.75" customHeight="1">
      <c r="A97" s="31"/>
      <c r="B97" s="77"/>
      <c r="C97" s="32"/>
      <c r="D97" s="31"/>
      <c r="E97" s="33"/>
      <c r="F97" s="33"/>
      <c r="G97" s="33"/>
      <c r="H97" s="34"/>
      <c r="I97" s="34"/>
      <c r="J97" s="60" t="s">
        <v>47</v>
      </c>
      <c r="K97" s="49"/>
      <c r="L97" s="34"/>
      <c r="M97" s="193"/>
      <c r="N97" s="49"/>
      <c r="O97" s="194"/>
      <c r="P97" s="34"/>
      <c r="Q97" s="88"/>
      <c r="R97" s="34"/>
      <c r="S97" s="34"/>
      <c r="T97" s="108"/>
      <c r="U97" s="34"/>
      <c r="V97" s="49"/>
      <c r="W97" s="49"/>
      <c r="X97" s="49"/>
      <c r="Y97" s="49"/>
      <c r="Z97" s="49"/>
      <c r="AA97" s="49"/>
    </row>
    <row r="98" spans="1:27" ht="13.5" customHeight="1">
      <c r="A98" s="31">
        <v>5</v>
      </c>
      <c r="B98" s="77" t="s">
        <v>578</v>
      </c>
      <c r="C98" s="32">
        <f>F98/E98</f>
        <v>0.770225727238383</v>
      </c>
      <c r="D98" s="31" t="s">
        <v>579</v>
      </c>
      <c r="E98" s="33">
        <v>21.176</v>
      </c>
      <c r="F98" s="33">
        <v>16.310299999999998</v>
      </c>
      <c r="G98" s="33">
        <v>4.8657</v>
      </c>
      <c r="H98" s="34" t="s">
        <v>740</v>
      </c>
      <c r="I98" s="34" t="s">
        <v>580</v>
      </c>
      <c r="J98" s="34" t="s">
        <v>1098</v>
      </c>
      <c r="K98" s="49">
        <v>0.142</v>
      </c>
      <c r="L98" s="34" t="s">
        <v>41</v>
      </c>
      <c r="M98" s="180">
        <v>4.8657</v>
      </c>
      <c r="N98" s="52"/>
      <c r="O98" s="194" t="s">
        <v>1099</v>
      </c>
      <c r="P98" s="34" t="s">
        <v>1100</v>
      </c>
      <c r="Q98" s="88" t="s">
        <v>1035</v>
      </c>
      <c r="R98" s="34" t="s">
        <v>1101</v>
      </c>
      <c r="S98" s="34" t="s">
        <v>1102</v>
      </c>
      <c r="T98" s="108" t="s">
        <v>1038</v>
      </c>
      <c r="U98" s="34"/>
      <c r="V98" s="49"/>
      <c r="W98" s="49"/>
      <c r="X98" s="49"/>
      <c r="Y98" s="49"/>
      <c r="Z98" s="49"/>
      <c r="AA98" s="49"/>
    </row>
    <row r="99" spans="1:27" ht="13.5">
      <c r="A99" s="31"/>
      <c r="B99" s="77"/>
      <c r="C99" s="32"/>
      <c r="D99" s="31"/>
      <c r="E99" s="33"/>
      <c r="F99" s="59"/>
      <c r="G99" s="33"/>
      <c r="H99" s="34"/>
      <c r="I99" s="34"/>
      <c r="J99" s="34" t="s">
        <v>1103</v>
      </c>
      <c r="K99" s="49">
        <v>12.5503</v>
      </c>
      <c r="L99" s="34"/>
      <c r="M99" s="180"/>
      <c r="N99" s="52"/>
      <c r="O99" s="194"/>
      <c r="P99" s="34"/>
      <c r="Q99" s="88"/>
      <c r="R99" s="34"/>
      <c r="S99" s="34"/>
      <c r="T99" s="108"/>
      <c r="U99" s="34"/>
      <c r="V99" s="49"/>
      <c r="W99" s="49"/>
      <c r="X99" s="49"/>
      <c r="Y99" s="49"/>
      <c r="Z99" s="49"/>
      <c r="AA99" s="49"/>
    </row>
    <row r="100" spans="1:27" ht="36.75" customHeight="1">
      <c r="A100" s="31"/>
      <c r="B100" s="77"/>
      <c r="C100" s="32"/>
      <c r="D100" s="31"/>
      <c r="E100" s="33"/>
      <c r="F100" s="59"/>
      <c r="G100" s="33"/>
      <c r="H100" s="34"/>
      <c r="I100" s="34"/>
      <c r="J100" s="34" t="s">
        <v>1092</v>
      </c>
      <c r="K100" s="49">
        <v>8.4837</v>
      </c>
      <c r="L100" s="34"/>
      <c r="M100" s="180"/>
      <c r="N100" s="52"/>
      <c r="O100" s="194"/>
      <c r="P100" s="34"/>
      <c r="Q100" s="88"/>
      <c r="R100" s="34"/>
      <c r="S100" s="34"/>
      <c r="T100" s="108"/>
      <c r="U100" s="34"/>
      <c r="V100" s="49"/>
      <c r="W100" s="49"/>
      <c r="X100" s="49"/>
      <c r="Y100" s="49"/>
      <c r="Z100" s="49"/>
      <c r="AA100" s="49"/>
    </row>
    <row r="101" spans="11:13" ht="13.5">
      <c r="K101" s="10">
        <f>SUM(K7:K100)</f>
        <v>501.2867</v>
      </c>
      <c r="M101" s="10">
        <f>SUM(M7:M100)</f>
        <v>249.29270000000002</v>
      </c>
    </row>
  </sheetData>
  <sheetProtection/>
  <mergeCells count="418">
    <mergeCell ref="A1:U1"/>
    <mergeCell ref="B2:H2"/>
    <mergeCell ref="I2:M2"/>
    <mergeCell ref="O2:P2"/>
    <mergeCell ref="Q2:U2"/>
    <mergeCell ref="A4:U4"/>
    <mergeCell ref="A6:B6"/>
    <mergeCell ref="A8:B8"/>
    <mergeCell ref="A21:B21"/>
    <mergeCell ref="A27:B27"/>
    <mergeCell ref="A29:B29"/>
    <mergeCell ref="A51:B51"/>
    <mergeCell ref="A75:B75"/>
    <mergeCell ref="A2:A3"/>
    <mergeCell ref="A9:A11"/>
    <mergeCell ref="A12:A14"/>
    <mergeCell ref="A15:A16"/>
    <mergeCell ref="A17:A18"/>
    <mergeCell ref="A19:A20"/>
    <mergeCell ref="A22:A24"/>
    <mergeCell ref="A25:A26"/>
    <mergeCell ref="A30:A35"/>
    <mergeCell ref="A36:A41"/>
    <mergeCell ref="A43:A46"/>
    <mergeCell ref="A47:A49"/>
    <mergeCell ref="A52:A53"/>
    <mergeCell ref="A54:A56"/>
    <mergeCell ref="A57:A61"/>
    <mergeCell ref="A62:A63"/>
    <mergeCell ref="A64:A65"/>
    <mergeCell ref="A68:A71"/>
    <mergeCell ref="A72:A74"/>
    <mergeCell ref="A76:A78"/>
    <mergeCell ref="A79:A89"/>
    <mergeCell ref="A90:A93"/>
    <mergeCell ref="A94:A97"/>
    <mergeCell ref="A98:A100"/>
    <mergeCell ref="B9:B11"/>
    <mergeCell ref="B12:B14"/>
    <mergeCell ref="B15:B16"/>
    <mergeCell ref="B17:B18"/>
    <mergeCell ref="B19:B20"/>
    <mergeCell ref="B22:B24"/>
    <mergeCell ref="B25:B26"/>
    <mergeCell ref="B30:B35"/>
    <mergeCell ref="B36:B41"/>
    <mergeCell ref="B43:B46"/>
    <mergeCell ref="B47:B49"/>
    <mergeCell ref="B52:B53"/>
    <mergeCell ref="B54:B56"/>
    <mergeCell ref="B57:B61"/>
    <mergeCell ref="B62:B63"/>
    <mergeCell ref="B64:B65"/>
    <mergeCell ref="B68:B71"/>
    <mergeCell ref="B72:B74"/>
    <mergeCell ref="B76:B78"/>
    <mergeCell ref="B79:B89"/>
    <mergeCell ref="B90:B93"/>
    <mergeCell ref="B94:B97"/>
    <mergeCell ref="B98:B100"/>
    <mergeCell ref="C9:C11"/>
    <mergeCell ref="C12:C14"/>
    <mergeCell ref="C15:C16"/>
    <mergeCell ref="C17:C18"/>
    <mergeCell ref="C19:C20"/>
    <mergeCell ref="C22:C24"/>
    <mergeCell ref="C25:C26"/>
    <mergeCell ref="C30:C35"/>
    <mergeCell ref="C36:C41"/>
    <mergeCell ref="C43:C46"/>
    <mergeCell ref="C47:C49"/>
    <mergeCell ref="C52:C53"/>
    <mergeCell ref="C54:C56"/>
    <mergeCell ref="C57:C61"/>
    <mergeCell ref="C62:C63"/>
    <mergeCell ref="C64:C65"/>
    <mergeCell ref="C68:C71"/>
    <mergeCell ref="C72:C74"/>
    <mergeCell ref="C76:C78"/>
    <mergeCell ref="C79:C89"/>
    <mergeCell ref="C90:C93"/>
    <mergeCell ref="C94:C97"/>
    <mergeCell ref="C98:C100"/>
    <mergeCell ref="D9:D11"/>
    <mergeCell ref="D12:D14"/>
    <mergeCell ref="D15:D16"/>
    <mergeCell ref="D17:D18"/>
    <mergeCell ref="D19:D20"/>
    <mergeCell ref="D22:D24"/>
    <mergeCell ref="D25:D26"/>
    <mergeCell ref="D30:D35"/>
    <mergeCell ref="D36:D41"/>
    <mergeCell ref="D43:D46"/>
    <mergeCell ref="D47:D49"/>
    <mergeCell ref="D52:D53"/>
    <mergeCell ref="D54:D56"/>
    <mergeCell ref="D57:D61"/>
    <mergeCell ref="D62:D63"/>
    <mergeCell ref="D64:D65"/>
    <mergeCell ref="D68:D71"/>
    <mergeCell ref="D72:D74"/>
    <mergeCell ref="D76:D78"/>
    <mergeCell ref="D79:D89"/>
    <mergeCell ref="D90:D93"/>
    <mergeCell ref="D94:D97"/>
    <mergeCell ref="D98:D100"/>
    <mergeCell ref="E9:E11"/>
    <mergeCell ref="E12:E14"/>
    <mergeCell ref="E15:E16"/>
    <mergeCell ref="E17:E18"/>
    <mergeCell ref="E19:E20"/>
    <mergeCell ref="E22:E24"/>
    <mergeCell ref="E25:E26"/>
    <mergeCell ref="E30:E35"/>
    <mergeCell ref="E36:E41"/>
    <mergeCell ref="E43:E46"/>
    <mergeCell ref="E47:E49"/>
    <mergeCell ref="E52:E53"/>
    <mergeCell ref="E54:E56"/>
    <mergeCell ref="E57:E61"/>
    <mergeCell ref="E62:E63"/>
    <mergeCell ref="E64:E65"/>
    <mergeCell ref="E68:E71"/>
    <mergeCell ref="E72:E74"/>
    <mergeCell ref="E76:E78"/>
    <mergeCell ref="E79:E89"/>
    <mergeCell ref="E90:E93"/>
    <mergeCell ref="E94:E97"/>
    <mergeCell ref="E98:E100"/>
    <mergeCell ref="F9:F11"/>
    <mergeCell ref="F12:F14"/>
    <mergeCell ref="F15:F16"/>
    <mergeCell ref="F17:F18"/>
    <mergeCell ref="F19:F20"/>
    <mergeCell ref="F22:F24"/>
    <mergeCell ref="F25:F26"/>
    <mergeCell ref="F30:F35"/>
    <mergeCell ref="F36:F41"/>
    <mergeCell ref="F43:F46"/>
    <mergeCell ref="F47:F49"/>
    <mergeCell ref="F52:F53"/>
    <mergeCell ref="F54:F56"/>
    <mergeCell ref="F57:F61"/>
    <mergeCell ref="F62:F63"/>
    <mergeCell ref="F64:F65"/>
    <mergeCell ref="F68:F71"/>
    <mergeCell ref="F72:F74"/>
    <mergeCell ref="F76:F78"/>
    <mergeCell ref="F79:F89"/>
    <mergeCell ref="F90:F93"/>
    <mergeCell ref="F94:F97"/>
    <mergeCell ref="F98:F100"/>
    <mergeCell ref="G9:G11"/>
    <mergeCell ref="G12:G14"/>
    <mergeCell ref="G15:G16"/>
    <mergeCell ref="G19:G20"/>
    <mergeCell ref="G22:G24"/>
    <mergeCell ref="G25:G26"/>
    <mergeCell ref="G30:G35"/>
    <mergeCell ref="G36:G41"/>
    <mergeCell ref="G43:G46"/>
    <mergeCell ref="G47:G49"/>
    <mergeCell ref="G52:G53"/>
    <mergeCell ref="G57:G61"/>
    <mergeCell ref="G62:G63"/>
    <mergeCell ref="G68:G71"/>
    <mergeCell ref="G72:G74"/>
    <mergeCell ref="G76:G78"/>
    <mergeCell ref="G79:G89"/>
    <mergeCell ref="G90:G93"/>
    <mergeCell ref="G94:G97"/>
    <mergeCell ref="G98:G100"/>
    <mergeCell ref="H9:H11"/>
    <mergeCell ref="H12:H14"/>
    <mergeCell ref="H15:H16"/>
    <mergeCell ref="H17:H18"/>
    <mergeCell ref="H19:H20"/>
    <mergeCell ref="H22:H24"/>
    <mergeCell ref="H25:H26"/>
    <mergeCell ref="H30:H31"/>
    <mergeCell ref="H32:H33"/>
    <mergeCell ref="H34:H35"/>
    <mergeCell ref="H36:H38"/>
    <mergeCell ref="H39:H41"/>
    <mergeCell ref="H43:H46"/>
    <mergeCell ref="H47:H48"/>
    <mergeCell ref="H54:H56"/>
    <mergeCell ref="H57:H61"/>
    <mergeCell ref="H68:H69"/>
    <mergeCell ref="H70:H71"/>
    <mergeCell ref="H72:H74"/>
    <mergeCell ref="H79:H80"/>
    <mergeCell ref="H81:H83"/>
    <mergeCell ref="H84:H86"/>
    <mergeCell ref="H87:H89"/>
    <mergeCell ref="H94:H97"/>
    <mergeCell ref="H98:H100"/>
    <mergeCell ref="I9:I11"/>
    <mergeCell ref="I12:I14"/>
    <mergeCell ref="I15:I16"/>
    <mergeCell ref="I19:I20"/>
    <mergeCell ref="I22:I24"/>
    <mergeCell ref="I25:I26"/>
    <mergeCell ref="I30:I31"/>
    <mergeCell ref="I32:I33"/>
    <mergeCell ref="I34:I35"/>
    <mergeCell ref="I36:I38"/>
    <mergeCell ref="I39:I41"/>
    <mergeCell ref="I43:I46"/>
    <mergeCell ref="I47:I48"/>
    <mergeCell ref="I54:I56"/>
    <mergeCell ref="I58:I61"/>
    <mergeCell ref="I68:I69"/>
    <mergeCell ref="I70:I71"/>
    <mergeCell ref="I72:I74"/>
    <mergeCell ref="I79:I80"/>
    <mergeCell ref="I81:I83"/>
    <mergeCell ref="I84:I86"/>
    <mergeCell ref="I87:I89"/>
    <mergeCell ref="I94:I97"/>
    <mergeCell ref="I98:I100"/>
    <mergeCell ref="J15:J16"/>
    <mergeCell ref="J43:J46"/>
    <mergeCell ref="K9:K11"/>
    <mergeCell ref="K12:K14"/>
    <mergeCell ref="K15:K16"/>
    <mergeCell ref="K22:K24"/>
    <mergeCell ref="K30:K31"/>
    <mergeCell ref="K32:K33"/>
    <mergeCell ref="K34:K35"/>
    <mergeCell ref="K36:K38"/>
    <mergeCell ref="K39:K41"/>
    <mergeCell ref="K43:K46"/>
    <mergeCell ref="K47:K48"/>
    <mergeCell ref="K58:K61"/>
    <mergeCell ref="K68:K69"/>
    <mergeCell ref="K70:K71"/>
    <mergeCell ref="K79:K80"/>
    <mergeCell ref="K81:K83"/>
    <mergeCell ref="K84:K86"/>
    <mergeCell ref="K87:K89"/>
    <mergeCell ref="K94:K97"/>
    <mergeCell ref="L9:L11"/>
    <mergeCell ref="L12:L14"/>
    <mergeCell ref="L15:L16"/>
    <mergeCell ref="L19:L20"/>
    <mergeCell ref="L22:L24"/>
    <mergeCell ref="L25:L26"/>
    <mergeCell ref="L30:L35"/>
    <mergeCell ref="L36:L41"/>
    <mergeCell ref="L43:L46"/>
    <mergeCell ref="L47:L49"/>
    <mergeCell ref="L52:L53"/>
    <mergeCell ref="L54:L56"/>
    <mergeCell ref="L57:L61"/>
    <mergeCell ref="L62:L63"/>
    <mergeCell ref="L64:L65"/>
    <mergeCell ref="L68:L71"/>
    <mergeCell ref="L72:L74"/>
    <mergeCell ref="L76:L78"/>
    <mergeCell ref="L79:L89"/>
    <mergeCell ref="L90:L93"/>
    <mergeCell ref="L94:L97"/>
    <mergeCell ref="L98:L100"/>
    <mergeCell ref="M9:M11"/>
    <mergeCell ref="M12:M14"/>
    <mergeCell ref="M15:M16"/>
    <mergeCell ref="M19:M20"/>
    <mergeCell ref="M22:M24"/>
    <mergeCell ref="M30:M35"/>
    <mergeCell ref="M36:M41"/>
    <mergeCell ref="M43:M46"/>
    <mergeCell ref="M47:M49"/>
    <mergeCell ref="M52:M53"/>
    <mergeCell ref="M57:M61"/>
    <mergeCell ref="M62:M63"/>
    <mergeCell ref="M68:M71"/>
    <mergeCell ref="M72:M74"/>
    <mergeCell ref="M76:M78"/>
    <mergeCell ref="M79:M89"/>
    <mergeCell ref="M90:M93"/>
    <mergeCell ref="M94:M97"/>
    <mergeCell ref="M98:M100"/>
    <mergeCell ref="N30:N35"/>
    <mergeCell ref="N36:N41"/>
    <mergeCell ref="O9:O20"/>
    <mergeCell ref="O22:O24"/>
    <mergeCell ref="O25:O26"/>
    <mergeCell ref="O30:O35"/>
    <mergeCell ref="O36:O41"/>
    <mergeCell ref="O43:O46"/>
    <mergeCell ref="O47:O49"/>
    <mergeCell ref="O52:O53"/>
    <mergeCell ref="O54:O56"/>
    <mergeCell ref="O57:O61"/>
    <mergeCell ref="O62:O63"/>
    <mergeCell ref="O64:O65"/>
    <mergeCell ref="O68:O71"/>
    <mergeCell ref="O72:O74"/>
    <mergeCell ref="O79:O89"/>
    <mergeCell ref="O90:O93"/>
    <mergeCell ref="O94:O97"/>
    <mergeCell ref="O98:O100"/>
    <mergeCell ref="P9:P20"/>
    <mergeCell ref="P22:P24"/>
    <mergeCell ref="P25:P26"/>
    <mergeCell ref="P30:P35"/>
    <mergeCell ref="P36:P41"/>
    <mergeCell ref="P43:P46"/>
    <mergeCell ref="P47:P49"/>
    <mergeCell ref="P52:P53"/>
    <mergeCell ref="P54:P56"/>
    <mergeCell ref="P57:P61"/>
    <mergeCell ref="P62:P63"/>
    <mergeCell ref="P64:P65"/>
    <mergeCell ref="P68:P71"/>
    <mergeCell ref="P72:P74"/>
    <mergeCell ref="P79:P89"/>
    <mergeCell ref="P90:P93"/>
    <mergeCell ref="P94:P97"/>
    <mergeCell ref="P98:P100"/>
    <mergeCell ref="Q9:Q20"/>
    <mergeCell ref="Q22:Q24"/>
    <mergeCell ref="Q25:Q26"/>
    <mergeCell ref="Q30:Q35"/>
    <mergeCell ref="Q36:Q41"/>
    <mergeCell ref="Q43:Q46"/>
    <mergeCell ref="Q47:Q49"/>
    <mergeCell ref="Q52:Q53"/>
    <mergeCell ref="Q54:Q56"/>
    <mergeCell ref="Q57:Q61"/>
    <mergeCell ref="Q62:Q63"/>
    <mergeCell ref="Q64:Q65"/>
    <mergeCell ref="Q68:Q71"/>
    <mergeCell ref="Q72:Q74"/>
    <mergeCell ref="Q79:Q89"/>
    <mergeCell ref="Q90:Q93"/>
    <mergeCell ref="Q94:Q97"/>
    <mergeCell ref="Q98:Q100"/>
    <mergeCell ref="R9:R20"/>
    <mergeCell ref="R22:R24"/>
    <mergeCell ref="R25:R26"/>
    <mergeCell ref="R30:R35"/>
    <mergeCell ref="R36:R41"/>
    <mergeCell ref="R43:R46"/>
    <mergeCell ref="R47:R49"/>
    <mergeCell ref="R52:R53"/>
    <mergeCell ref="R54:R56"/>
    <mergeCell ref="R57:R61"/>
    <mergeCell ref="R62:R63"/>
    <mergeCell ref="R64:R65"/>
    <mergeCell ref="R68:R71"/>
    <mergeCell ref="R72:R74"/>
    <mergeCell ref="R76:R78"/>
    <mergeCell ref="R79:R89"/>
    <mergeCell ref="R90:R93"/>
    <mergeCell ref="R94:R97"/>
    <mergeCell ref="R98:R100"/>
    <mergeCell ref="S9:S20"/>
    <mergeCell ref="S22:S24"/>
    <mergeCell ref="S25:S26"/>
    <mergeCell ref="S30:S35"/>
    <mergeCell ref="S36:S41"/>
    <mergeCell ref="S43:S46"/>
    <mergeCell ref="S47:S49"/>
    <mergeCell ref="S52:S53"/>
    <mergeCell ref="S54:S56"/>
    <mergeCell ref="S57:S61"/>
    <mergeCell ref="S62:S63"/>
    <mergeCell ref="S64:S65"/>
    <mergeCell ref="S68:S71"/>
    <mergeCell ref="S72:S74"/>
    <mergeCell ref="S76:S78"/>
    <mergeCell ref="S79:S89"/>
    <mergeCell ref="S90:S93"/>
    <mergeCell ref="S94:S97"/>
    <mergeCell ref="S98:S100"/>
    <mergeCell ref="T9:T11"/>
    <mergeCell ref="T12:T14"/>
    <mergeCell ref="T15:T16"/>
    <mergeCell ref="T17:T18"/>
    <mergeCell ref="T19:T20"/>
    <mergeCell ref="T22:T24"/>
    <mergeCell ref="T25:T26"/>
    <mergeCell ref="T30:T35"/>
    <mergeCell ref="T36:T41"/>
    <mergeCell ref="T43:T46"/>
    <mergeCell ref="T47:T49"/>
    <mergeCell ref="T52:T53"/>
    <mergeCell ref="T54:T56"/>
    <mergeCell ref="T57:T61"/>
    <mergeCell ref="T62:T63"/>
    <mergeCell ref="T64:T65"/>
    <mergeCell ref="T68:T71"/>
    <mergeCell ref="T72:T74"/>
    <mergeCell ref="T76:T78"/>
    <mergeCell ref="T79:T89"/>
    <mergeCell ref="T90:T93"/>
    <mergeCell ref="T94:T97"/>
    <mergeCell ref="T98:T100"/>
    <mergeCell ref="U9:U20"/>
    <mergeCell ref="U22:U24"/>
    <mergeCell ref="U30:U35"/>
    <mergeCell ref="U36:U41"/>
    <mergeCell ref="U43:U46"/>
    <mergeCell ref="U47:U49"/>
    <mergeCell ref="U52:U53"/>
    <mergeCell ref="U54:U56"/>
    <mergeCell ref="U57:U61"/>
    <mergeCell ref="U62:U63"/>
    <mergeCell ref="U64:U65"/>
    <mergeCell ref="U68:U71"/>
    <mergeCell ref="U72:U74"/>
    <mergeCell ref="U76:U78"/>
    <mergeCell ref="U79:U89"/>
    <mergeCell ref="U90:U93"/>
    <mergeCell ref="U94:U97"/>
    <mergeCell ref="U98:U100"/>
  </mergeCells>
  <printOptions horizontalCentered="1"/>
  <pageMargins left="0.31" right="0.35" top="0.35" bottom="0.35" header="0.31" footer="0.31"/>
  <pageSetup horizontalDpi="600" verticalDpi="600" orientation="landscape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283"/>
  <sheetViews>
    <sheetView showGridLines="0" view="pageBreakPreview" zoomScaleSheetLayoutView="100" workbookViewId="0" topLeftCell="A1">
      <selection activeCell="N283" sqref="N283"/>
    </sheetView>
  </sheetViews>
  <sheetFormatPr defaultColWidth="9.00390625" defaultRowHeight="13.5"/>
  <cols>
    <col min="1" max="1" width="4.50390625" style="6" customWidth="1"/>
    <col min="2" max="2" width="15.50390625" style="6" customWidth="1"/>
    <col min="3" max="3" width="8.00390625" style="7" customWidth="1"/>
    <col min="4" max="4" width="7.25390625" style="6" customWidth="1"/>
    <col min="5" max="7" width="6.75390625" style="8" customWidth="1"/>
    <col min="8" max="8" width="7.875" style="9" customWidth="1"/>
    <col min="9" max="9" width="11.25390625" style="9" customWidth="1"/>
    <col min="10" max="10" width="12.875" style="9" customWidth="1"/>
    <col min="11" max="11" width="7.75390625" style="10" customWidth="1"/>
    <col min="12" max="12" width="0.12890625" style="10" customWidth="1"/>
    <col min="13" max="13" width="5.375" style="9" customWidth="1"/>
    <col min="14" max="14" width="7.625" style="10" customWidth="1"/>
    <col min="15" max="16" width="5.875" style="65" customWidth="1"/>
    <col min="17" max="17" width="16.00390625" style="66" customWidth="1"/>
    <col min="18" max="18" width="11.25390625" style="65" customWidth="1"/>
    <col min="19" max="19" width="11.25390625" style="9" customWidth="1"/>
    <col min="20" max="20" width="9.125" style="67" customWidth="1"/>
    <col min="21" max="21" width="11.25390625" style="9" customWidth="1"/>
    <col min="22" max="27" width="8.625" style="10" customWidth="1"/>
    <col min="28" max="16384" width="9.00390625" style="11" customWidth="1"/>
  </cols>
  <sheetData>
    <row r="1" spans="1:27" ht="45" customHeight="1">
      <c r="A1" s="12" t="s">
        <v>1018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02"/>
      <c r="W1" s="102"/>
      <c r="X1" s="102"/>
      <c r="Y1" s="102"/>
      <c r="Z1" s="102"/>
      <c r="AA1" s="102"/>
    </row>
    <row r="2" spans="1:27" s="1" customFormat="1" ht="14.25">
      <c r="A2" s="13" t="s">
        <v>2</v>
      </c>
      <c r="B2" s="14" t="s">
        <v>4</v>
      </c>
      <c r="C2" s="14"/>
      <c r="D2" s="14"/>
      <c r="E2" s="14"/>
      <c r="F2" s="14"/>
      <c r="G2" s="14"/>
      <c r="H2" s="14"/>
      <c r="I2" s="14" t="s">
        <v>1019</v>
      </c>
      <c r="J2" s="14"/>
      <c r="K2" s="14"/>
      <c r="L2" s="14"/>
      <c r="M2" s="14"/>
      <c r="N2" s="14"/>
      <c r="O2" s="79" t="s">
        <v>1020</v>
      </c>
      <c r="P2" s="80"/>
      <c r="Q2" s="81" t="s">
        <v>7</v>
      </c>
      <c r="R2" s="81"/>
      <c r="S2" s="14"/>
      <c r="T2" s="14"/>
      <c r="U2" s="14"/>
      <c r="V2" s="103"/>
      <c r="W2" s="103"/>
      <c r="X2" s="103"/>
      <c r="Y2" s="103"/>
      <c r="Z2" s="103"/>
      <c r="AA2" s="110"/>
    </row>
    <row r="3" spans="1:27" s="2" customFormat="1" ht="22.5">
      <c r="A3" s="13"/>
      <c r="B3" s="15" t="s">
        <v>11</v>
      </c>
      <c r="C3" s="16" t="s">
        <v>1021</v>
      </c>
      <c r="D3" s="15" t="s">
        <v>12</v>
      </c>
      <c r="E3" s="17" t="s">
        <v>1022</v>
      </c>
      <c r="F3" s="17" t="s">
        <v>1023</v>
      </c>
      <c r="G3" s="17" t="s">
        <v>1024</v>
      </c>
      <c r="H3" s="18" t="s">
        <v>1025</v>
      </c>
      <c r="I3" s="18" t="s">
        <v>13</v>
      </c>
      <c r="J3" s="18" t="s">
        <v>14</v>
      </c>
      <c r="K3" s="17" t="s">
        <v>1026</v>
      </c>
      <c r="L3" s="17"/>
      <c r="M3" s="18" t="s">
        <v>16</v>
      </c>
      <c r="N3" s="17" t="s">
        <v>17</v>
      </c>
      <c r="O3" s="17" t="s">
        <v>1027</v>
      </c>
      <c r="P3" s="17" t="s">
        <v>1028</v>
      </c>
      <c r="Q3" s="82" t="s">
        <v>7</v>
      </c>
      <c r="R3" s="18" t="s">
        <v>1027</v>
      </c>
      <c r="S3" s="18" t="s">
        <v>1028</v>
      </c>
      <c r="T3" s="15" t="s">
        <v>1029</v>
      </c>
      <c r="U3" s="18" t="s">
        <v>10</v>
      </c>
      <c r="V3" s="17"/>
      <c r="W3" s="17"/>
      <c r="X3" s="17"/>
      <c r="Y3" s="17"/>
      <c r="Z3" s="17"/>
      <c r="AA3" s="17"/>
    </row>
    <row r="4" spans="1:27" s="3" customFormat="1" ht="39" customHeight="1">
      <c r="A4" s="19" t="s">
        <v>1104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50"/>
      <c r="V4" s="106"/>
      <c r="W4" s="106"/>
      <c r="X4" s="106"/>
      <c r="Y4" s="106"/>
      <c r="Z4" s="106"/>
      <c r="AA4" s="106"/>
    </row>
    <row r="5" spans="1:27" s="3" customFormat="1" ht="13.5">
      <c r="A5" s="21"/>
      <c r="B5" s="22"/>
      <c r="C5" s="23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83"/>
      <c r="R5" s="25"/>
      <c r="S5" s="25"/>
      <c r="T5" s="25"/>
      <c r="U5" s="51"/>
      <c r="V5" s="106"/>
      <c r="W5" s="106"/>
      <c r="X5" s="106"/>
      <c r="Y5" s="106"/>
      <c r="Z5" s="106"/>
      <c r="AA5" s="106"/>
    </row>
    <row r="6" spans="1:27" ht="13.5">
      <c r="A6" s="140" t="s">
        <v>1031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</row>
    <row r="7" spans="1:27" s="62" customFormat="1" ht="45">
      <c r="A7" s="31">
        <v>1</v>
      </c>
      <c r="B7" s="31" t="s">
        <v>1105</v>
      </c>
      <c r="C7" s="32">
        <f>F7/E7</f>
        <v>0</v>
      </c>
      <c r="D7" s="31" t="s">
        <v>341</v>
      </c>
      <c r="E7" s="33">
        <v>2</v>
      </c>
      <c r="F7" s="33">
        <v>0</v>
      </c>
      <c r="G7" s="33">
        <v>2</v>
      </c>
      <c r="H7" s="34" t="s">
        <v>1106</v>
      </c>
      <c r="I7" s="34" t="s">
        <v>342</v>
      </c>
      <c r="J7" s="34" t="s">
        <v>343</v>
      </c>
      <c r="K7" s="49">
        <v>2</v>
      </c>
      <c r="L7" s="49"/>
      <c r="M7" s="34" t="s">
        <v>41</v>
      </c>
      <c r="N7" s="52">
        <v>2</v>
      </c>
      <c r="O7" s="85" t="s">
        <v>339</v>
      </c>
      <c r="P7" s="85" t="s">
        <v>1034</v>
      </c>
      <c r="Q7" s="86" t="s">
        <v>1035</v>
      </c>
      <c r="R7" s="85" t="s">
        <v>1107</v>
      </c>
      <c r="S7" s="34" t="s">
        <v>1108</v>
      </c>
      <c r="T7" s="107" t="s">
        <v>1109</v>
      </c>
      <c r="U7" s="34"/>
      <c r="V7" s="49"/>
      <c r="W7" s="49"/>
      <c r="X7" s="49"/>
      <c r="Y7" s="49"/>
      <c r="Z7" s="49"/>
      <c r="AA7" s="49"/>
    </row>
    <row r="8" spans="1:27" ht="45">
      <c r="A8" s="31">
        <v>2</v>
      </c>
      <c r="B8" s="31" t="s">
        <v>221</v>
      </c>
      <c r="C8" s="32">
        <f>F8/E8</f>
        <v>0.8251701372019539</v>
      </c>
      <c r="D8" s="31" t="s">
        <v>222</v>
      </c>
      <c r="E8" s="33">
        <v>26.5521</v>
      </c>
      <c r="F8" s="33">
        <v>21.91</v>
      </c>
      <c r="G8" s="33">
        <v>1</v>
      </c>
      <c r="H8" s="34" t="s">
        <v>274</v>
      </c>
      <c r="I8" s="34" t="s">
        <v>353</v>
      </c>
      <c r="J8" s="34" t="s">
        <v>354</v>
      </c>
      <c r="K8" s="49">
        <v>1</v>
      </c>
      <c r="L8" s="49"/>
      <c r="M8" s="34" t="s">
        <v>41</v>
      </c>
      <c r="N8" s="52">
        <v>1</v>
      </c>
      <c r="O8" s="85" t="s">
        <v>339</v>
      </c>
      <c r="P8" s="85" t="s">
        <v>1034</v>
      </c>
      <c r="Q8" s="86" t="s">
        <v>1035</v>
      </c>
      <c r="R8" s="85" t="s">
        <v>1107</v>
      </c>
      <c r="S8" s="34" t="s">
        <v>1108</v>
      </c>
      <c r="T8" s="108" t="s">
        <v>1054</v>
      </c>
      <c r="U8" s="34"/>
      <c r="V8" s="49"/>
      <c r="W8" s="49"/>
      <c r="X8" s="49"/>
      <c r="Y8" s="49"/>
      <c r="Z8" s="49"/>
      <c r="AA8" s="49"/>
    </row>
    <row r="9" spans="1:27" s="4" customFormat="1" ht="48">
      <c r="A9" s="31">
        <v>3</v>
      </c>
      <c r="B9" s="31" t="s">
        <v>356</v>
      </c>
      <c r="C9" s="32">
        <f>F9/E9</f>
        <v>0.37311692969870874</v>
      </c>
      <c r="D9" s="31" t="s">
        <v>357</v>
      </c>
      <c r="E9" s="33">
        <v>5.576</v>
      </c>
      <c r="F9" s="33">
        <v>2.0805</v>
      </c>
      <c r="G9" s="33">
        <v>3.3787</v>
      </c>
      <c r="H9" s="34" t="s">
        <v>740</v>
      </c>
      <c r="I9" s="34" t="s">
        <v>358</v>
      </c>
      <c r="J9" s="34" t="s">
        <v>359</v>
      </c>
      <c r="K9" s="49">
        <v>3.3787</v>
      </c>
      <c r="L9" s="49"/>
      <c r="M9" s="34" t="s">
        <v>41</v>
      </c>
      <c r="N9" s="52">
        <v>3.3787</v>
      </c>
      <c r="O9" s="85" t="s">
        <v>339</v>
      </c>
      <c r="P9" s="85" t="s">
        <v>1034</v>
      </c>
      <c r="Q9" s="86" t="s">
        <v>1035</v>
      </c>
      <c r="R9" s="34" t="s">
        <v>1036</v>
      </c>
      <c r="S9" s="34" t="s">
        <v>1037</v>
      </c>
      <c r="T9" s="108" t="s">
        <v>1038</v>
      </c>
      <c r="U9" s="34"/>
      <c r="V9" s="49"/>
      <c r="W9" s="49"/>
      <c r="X9" s="49"/>
      <c r="Y9" s="49"/>
      <c r="Z9" s="49"/>
      <c r="AA9" s="49"/>
    </row>
    <row r="10" spans="1:27" ht="13.5">
      <c r="A10" s="141" t="s">
        <v>1110</v>
      </c>
      <c r="B10" s="142"/>
      <c r="C10" s="142"/>
      <c r="D10" s="143"/>
      <c r="E10" s="33">
        <f>SUM(E7:E9)</f>
        <v>34.128099999999996</v>
      </c>
      <c r="F10" s="33">
        <f>SUM(F7:F9)</f>
        <v>23.9905</v>
      </c>
      <c r="G10" s="33">
        <f>SUM(G7:G9)</f>
        <v>6.3787</v>
      </c>
      <c r="H10" s="34"/>
      <c r="I10" s="34"/>
      <c r="J10" s="34"/>
      <c r="K10" s="49">
        <f>SUM(K7:K9)</f>
        <v>6.3787</v>
      </c>
      <c r="L10" s="49"/>
      <c r="M10" s="34"/>
      <c r="N10" s="49">
        <f>SUM(N7:N9)</f>
        <v>6.3787</v>
      </c>
      <c r="O10" s="34"/>
      <c r="P10" s="34"/>
      <c r="Q10" s="88"/>
      <c r="R10" s="34"/>
      <c r="S10" s="34"/>
      <c r="T10" s="108"/>
      <c r="U10" s="34"/>
      <c r="V10" s="49"/>
      <c r="W10" s="49"/>
      <c r="X10" s="49"/>
      <c r="Y10" s="49"/>
      <c r="Z10" s="49"/>
      <c r="AA10" s="49"/>
    </row>
    <row r="11" spans="1:27" ht="13.5">
      <c r="A11" s="140" t="s">
        <v>1039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</row>
    <row r="12" spans="1:27" ht="14.25" customHeight="1">
      <c r="A12" s="31">
        <v>1</v>
      </c>
      <c r="B12" s="31" t="s">
        <v>1111</v>
      </c>
      <c r="C12" s="32">
        <f>F12/E12</f>
        <v>0.5690599133345442</v>
      </c>
      <c r="D12" s="31" t="s">
        <v>1112</v>
      </c>
      <c r="E12" s="33">
        <v>23.1234</v>
      </c>
      <c r="F12" s="33">
        <v>13.1586</v>
      </c>
      <c r="G12" s="33">
        <v>9.9648</v>
      </c>
      <c r="H12" s="34" t="s">
        <v>1106</v>
      </c>
      <c r="I12" s="34" t="s">
        <v>1113</v>
      </c>
      <c r="J12" s="34" t="s">
        <v>1114</v>
      </c>
      <c r="K12" s="49">
        <v>11.5136</v>
      </c>
      <c r="L12" s="49"/>
      <c r="M12" s="34" t="s">
        <v>25</v>
      </c>
      <c r="N12" s="49">
        <v>9.9648</v>
      </c>
      <c r="O12" s="85" t="s">
        <v>932</v>
      </c>
      <c r="P12" s="85" t="s">
        <v>984</v>
      </c>
      <c r="Q12" s="86" t="s">
        <v>1035</v>
      </c>
      <c r="R12" s="85" t="s">
        <v>1115</v>
      </c>
      <c r="S12" s="34" t="s">
        <v>1116</v>
      </c>
      <c r="T12" s="107" t="s">
        <v>1117</v>
      </c>
      <c r="U12" s="34"/>
      <c r="V12" s="49"/>
      <c r="W12" s="49"/>
      <c r="X12" s="49"/>
      <c r="Y12" s="49"/>
      <c r="Z12" s="49"/>
      <c r="AA12" s="49"/>
    </row>
    <row r="13" spans="1:27" ht="14.25" customHeight="1">
      <c r="A13" s="31"/>
      <c r="B13" s="31"/>
      <c r="C13" s="32"/>
      <c r="D13" s="31"/>
      <c r="E13" s="33"/>
      <c r="F13" s="33"/>
      <c r="G13" s="33"/>
      <c r="H13" s="34"/>
      <c r="I13" s="34"/>
      <c r="J13" s="34" t="s">
        <v>1118</v>
      </c>
      <c r="K13" s="49"/>
      <c r="L13" s="49"/>
      <c r="M13" s="87"/>
      <c r="N13" s="49"/>
      <c r="O13" s="34"/>
      <c r="P13" s="34"/>
      <c r="Q13" s="88"/>
      <c r="R13" s="34"/>
      <c r="S13" s="34"/>
      <c r="T13" s="107"/>
      <c r="U13" s="34"/>
      <c r="V13" s="49"/>
      <c r="W13" s="49"/>
      <c r="X13" s="49"/>
      <c r="Y13" s="49"/>
      <c r="Z13" s="49"/>
      <c r="AA13" s="49"/>
    </row>
    <row r="14" spans="1:27" ht="21.75" customHeight="1">
      <c r="A14" s="31"/>
      <c r="B14" s="31"/>
      <c r="C14" s="32"/>
      <c r="D14" s="31"/>
      <c r="E14" s="33"/>
      <c r="F14" s="33"/>
      <c r="G14" s="33"/>
      <c r="H14" s="34"/>
      <c r="I14" s="34"/>
      <c r="J14" s="34" t="s">
        <v>1119</v>
      </c>
      <c r="K14" s="49"/>
      <c r="L14" s="49"/>
      <c r="M14" s="87"/>
      <c r="N14" s="49"/>
      <c r="O14" s="34"/>
      <c r="P14" s="34"/>
      <c r="Q14" s="88"/>
      <c r="R14" s="34"/>
      <c r="S14" s="34"/>
      <c r="T14" s="107"/>
      <c r="U14" s="34"/>
      <c r="V14" s="49"/>
      <c r="W14" s="49"/>
      <c r="X14" s="49"/>
      <c r="Y14" s="49"/>
      <c r="Z14" s="49"/>
      <c r="AA14" s="49"/>
    </row>
    <row r="15" spans="1:27" ht="13.5">
      <c r="A15" s="31">
        <v>2</v>
      </c>
      <c r="B15" s="31" t="s">
        <v>951</v>
      </c>
      <c r="C15" s="32">
        <f>F15/E15</f>
        <v>0.2697894623578781</v>
      </c>
      <c r="D15" s="31" t="s">
        <v>952</v>
      </c>
      <c r="E15" s="33">
        <v>8.3643</v>
      </c>
      <c r="F15" s="33">
        <v>2.2565999999999997</v>
      </c>
      <c r="G15" s="33">
        <v>6.1077</v>
      </c>
      <c r="H15" s="34" t="s">
        <v>1106</v>
      </c>
      <c r="I15" s="34" t="s">
        <v>953</v>
      </c>
      <c r="J15" s="34" t="s">
        <v>1120</v>
      </c>
      <c r="K15" s="49">
        <v>8.0833</v>
      </c>
      <c r="L15" s="49"/>
      <c r="M15" s="34" t="s">
        <v>25</v>
      </c>
      <c r="N15" s="49">
        <v>6.1077</v>
      </c>
      <c r="O15" s="85" t="s">
        <v>932</v>
      </c>
      <c r="P15" s="85" t="s">
        <v>984</v>
      </c>
      <c r="Q15" s="86" t="s">
        <v>1035</v>
      </c>
      <c r="R15" s="85" t="s">
        <v>1115</v>
      </c>
      <c r="S15" s="34" t="s">
        <v>1116</v>
      </c>
      <c r="T15" s="107" t="s">
        <v>1117</v>
      </c>
      <c r="U15" s="34"/>
      <c r="V15" s="49"/>
      <c r="W15" s="49"/>
      <c r="X15" s="49"/>
      <c r="Y15" s="49"/>
      <c r="Z15" s="49"/>
      <c r="AA15" s="49"/>
    </row>
    <row r="16" spans="1:27" ht="13.5">
      <c r="A16" s="31"/>
      <c r="B16" s="31"/>
      <c r="C16" s="32"/>
      <c r="D16" s="31"/>
      <c r="E16" s="33"/>
      <c r="F16" s="33"/>
      <c r="G16" s="33"/>
      <c r="H16" s="34"/>
      <c r="I16" s="34"/>
      <c r="J16" s="34" t="s">
        <v>1121</v>
      </c>
      <c r="K16" s="49"/>
      <c r="L16" s="49"/>
      <c r="M16" s="34"/>
      <c r="N16" s="49"/>
      <c r="O16" s="34"/>
      <c r="P16" s="34"/>
      <c r="Q16" s="88"/>
      <c r="R16" s="34"/>
      <c r="S16" s="34"/>
      <c r="T16" s="107"/>
      <c r="U16" s="34"/>
      <c r="V16" s="49"/>
      <c r="W16" s="49"/>
      <c r="X16" s="49"/>
      <c r="Y16" s="49"/>
      <c r="Z16" s="49"/>
      <c r="AA16" s="49"/>
    </row>
    <row r="17" spans="1:27" ht="13.5">
      <c r="A17" s="31"/>
      <c r="B17" s="31"/>
      <c r="C17" s="32"/>
      <c r="D17" s="31"/>
      <c r="E17" s="33"/>
      <c r="F17" s="33"/>
      <c r="G17" s="33"/>
      <c r="H17" s="34"/>
      <c r="I17" s="34"/>
      <c r="J17" s="34" t="s">
        <v>1119</v>
      </c>
      <c r="K17" s="49"/>
      <c r="L17" s="49"/>
      <c r="M17" s="34"/>
      <c r="N17" s="49"/>
      <c r="O17" s="34"/>
      <c r="P17" s="34"/>
      <c r="Q17" s="88"/>
      <c r="R17" s="34"/>
      <c r="S17" s="34"/>
      <c r="T17" s="107"/>
      <c r="U17" s="34"/>
      <c r="V17" s="49"/>
      <c r="W17" s="49"/>
      <c r="X17" s="49"/>
      <c r="Y17" s="49"/>
      <c r="Z17" s="49"/>
      <c r="AA17" s="49"/>
    </row>
    <row r="18" spans="1:27" ht="13.5">
      <c r="A18" s="31"/>
      <c r="B18" s="31"/>
      <c r="C18" s="32"/>
      <c r="D18" s="31"/>
      <c r="E18" s="33"/>
      <c r="F18" s="33"/>
      <c r="G18" s="33"/>
      <c r="H18" s="34"/>
      <c r="I18" s="34"/>
      <c r="J18" s="34" t="s">
        <v>1092</v>
      </c>
      <c r="K18" s="49"/>
      <c r="L18" s="49"/>
      <c r="M18" s="34"/>
      <c r="N18" s="49"/>
      <c r="O18" s="34"/>
      <c r="P18" s="34"/>
      <c r="Q18" s="88"/>
      <c r="R18" s="34"/>
      <c r="S18" s="34"/>
      <c r="T18" s="107"/>
      <c r="U18" s="34"/>
      <c r="V18" s="49"/>
      <c r="W18" s="49"/>
      <c r="X18" s="49"/>
      <c r="Y18" s="49"/>
      <c r="Z18" s="49"/>
      <c r="AA18" s="49"/>
    </row>
    <row r="19" spans="1:27" ht="45" customHeight="1">
      <c r="A19" s="31">
        <v>3</v>
      </c>
      <c r="B19" s="31" t="s">
        <v>1122</v>
      </c>
      <c r="C19" s="32">
        <f>F19/E19</f>
        <v>0</v>
      </c>
      <c r="D19" s="31" t="s">
        <v>1123</v>
      </c>
      <c r="E19" s="33">
        <v>5.309</v>
      </c>
      <c r="F19" s="33">
        <v>0</v>
      </c>
      <c r="G19" s="49">
        <v>1.843</v>
      </c>
      <c r="H19" s="34" t="s">
        <v>274</v>
      </c>
      <c r="I19" s="34" t="s">
        <v>1124</v>
      </c>
      <c r="J19" s="34" t="s">
        <v>1125</v>
      </c>
      <c r="K19" s="49">
        <v>1.843</v>
      </c>
      <c r="L19" s="49"/>
      <c r="M19" s="34" t="s">
        <v>41</v>
      </c>
      <c r="N19" s="52">
        <v>1.843</v>
      </c>
      <c r="O19" s="85" t="s">
        <v>932</v>
      </c>
      <c r="P19" s="85" t="s">
        <v>984</v>
      </c>
      <c r="Q19" s="86" t="s">
        <v>1035</v>
      </c>
      <c r="R19" s="85" t="s">
        <v>1115</v>
      </c>
      <c r="S19" s="34" t="s">
        <v>1116</v>
      </c>
      <c r="T19" s="108" t="s">
        <v>1054</v>
      </c>
      <c r="U19" s="34"/>
      <c r="V19" s="49"/>
      <c r="W19" s="49"/>
      <c r="X19" s="49"/>
      <c r="Y19" s="49"/>
      <c r="Z19" s="49"/>
      <c r="AA19" s="49"/>
    </row>
    <row r="20" spans="1:27" ht="12.75" customHeight="1">
      <c r="A20" s="31">
        <v>4</v>
      </c>
      <c r="B20" s="31" t="s">
        <v>1040</v>
      </c>
      <c r="C20" s="32">
        <f>F20/E20</f>
        <v>0.018317064565447416</v>
      </c>
      <c r="D20" s="31" t="s">
        <v>964</v>
      </c>
      <c r="E20" s="33">
        <v>34.012</v>
      </c>
      <c r="F20" s="33">
        <v>0.6229999999999976</v>
      </c>
      <c r="G20" s="33">
        <v>33.389</v>
      </c>
      <c r="H20" s="34" t="s">
        <v>740</v>
      </c>
      <c r="I20" s="34" t="s">
        <v>768</v>
      </c>
      <c r="J20" s="34" t="s">
        <v>988</v>
      </c>
      <c r="K20" s="49">
        <v>34.012</v>
      </c>
      <c r="L20" s="49"/>
      <c r="M20" s="34" t="s">
        <v>25</v>
      </c>
      <c r="N20" s="49">
        <v>33.389</v>
      </c>
      <c r="O20" s="40" t="s">
        <v>932</v>
      </c>
      <c r="P20" s="40" t="s">
        <v>984</v>
      </c>
      <c r="Q20" s="148" t="s">
        <v>1035</v>
      </c>
      <c r="R20" s="40" t="s">
        <v>1041</v>
      </c>
      <c r="S20" s="40" t="s">
        <v>1042</v>
      </c>
      <c r="T20" s="108" t="s">
        <v>1038</v>
      </c>
      <c r="U20" s="40"/>
      <c r="V20" s="49"/>
      <c r="W20" s="49"/>
      <c r="X20" s="49"/>
      <c r="Y20" s="49"/>
      <c r="Z20" s="49"/>
      <c r="AA20" s="49"/>
    </row>
    <row r="21" spans="1:27" ht="13.5" customHeight="1">
      <c r="A21" s="31"/>
      <c r="B21" s="31"/>
      <c r="C21" s="32"/>
      <c r="D21" s="31"/>
      <c r="E21" s="33"/>
      <c r="F21" s="33"/>
      <c r="G21" s="33"/>
      <c r="H21" s="34"/>
      <c r="I21" s="34"/>
      <c r="J21" s="34" t="s">
        <v>1043</v>
      </c>
      <c r="K21" s="49"/>
      <c r="L21" s="49"/>
      <c r="M21" s="34"/>
      <c r="N21" s="49"/>
      <c r="O21" s="144"/>
      <c r="P21" s="144"/>
      <c r="Q21" s="149"/>
      <c r="R21" s="150"/>
      <c r="S21" s="150"/>
      <c r="T21" s="108"/>
      <c r="U21" s="44"/>
      <c r="V21" s="49"/>
      <c r="W21" s="49"/>
      <c r="X21" s="49"/>
      <c r="Y21" s="49"/>
      <c r="Z21" s="49"/>
      <c r="AA21" s="49"/>
    </row>
    <row r="22" spans="1:27" ht="13.5">
      <c r="A22" s="31"/>
      <c r="B22" s="31"/>
      <c r="C22" s="32"/>
      <c r="D22" s="31"/>
      <c r="E22" s="33"/>
      <c r="F22" s="33"/>
      <c r="G22" s="33"/>
      <c r="H22" s="34"/>
      <c r="I22" s="34"/>
      <c r="J22" s="34" t="s">
        <v>979</v>
      </c>
      <c r="K22" s="49"/>
      <c r="L22" s="49"/>
      <c r="M22" s="34"/>
      <c r="N22" s="49"/>
      <c r="O22" s="144"/>
      <c r="P22" s="144"/>
      <c r="Q22" s="149"/>
      <c r="R22" s="150"/>
      <c r="S22" s="150"/>
      <c r="T22" s="108"/>
      <c r="U22" s="44"/>
      <c r="V22" s="49"/>
      <c r="W22" s="49"/>
      <c r="X22" s="49"/>
      <c r="Y22" s="49"/>
      <c r="Z22" s="49"/>
      <c r="AA22" s="49"/>
    </row>
    <row r="23" spans="1:27" ht="13.5">
      <c r="A23" s="31">
        <v>5</v>
      </c>
      <c r="B23" s="31" t="s">
        <v>1044</v>
      </c>
      <c r="C23" s="32">
        <f>F23/E23</f>
        <v>0.38777994460109066</v>
      </c>
      <c r="D23" s="31" t="s">
        <v>970</v>
      </c>
      <c r="E23" s="33">
        <v>32.2028</v>
      </c>
      <c r="F23" s="33">
        <v>12.487600000000004</v>
      </c>
      <c r="G23" s="33">
        <v>19.7152</v>
      </c>
      <c r="H23" s="34" t="s">
        <v>740</v>
      </c>
      <c r="I23" s="34" t="s">
        <v>971</v>
      </c>
      <c r="J23" s="34" t="s">
        <v>979</v>
      </c>
      <c r="K23" s="49">
        <v>32.2028</v>
      </c>
      <c r="L23" s="49"/>
      <c r="M23" s="34" t="s">
        <v>25</v>
      </c>
      <c r="N23" s="49">
        <v>19.7152</v>
      </c>
      <c r="O23" s="144"/>
      <c r="P23" s="144"/>
      <c r="Q23" s="149"/>
      <c r="R23" s="150"/>
      <c r="S23" s="150"/>
      <c r="T23" s="107" t="s">
        <v>1038</v>
      </c>
      <c r="U23" s="44"/>
      <c r="V23" s="49"/>
      <c r="W23" s="49"/>
      <c r="X23" s="49"/>
      <c r="Y23" s="49"/>
      <c r="Z23" s="49"/>
      <c r="AA23" s="49"/>
    </row>
    <row r="24" spans="1:27" ht="13.5">
      <c r="A24" s="31"/>
      <c r="B24" s="31"/>
      <c r="C24" s="32"/>
      <c r="D24" s="31"/>
      <c r="E24" s="33"/>
      <c r="F24" s="33"/>
      <c r="G24" s="33"/>
      <c r="H24" s="34"/>
      <c r="I24" s="34"/>
      <c r="J24" s="34" t="s">
        <v>1043</v>
      </c>
      <c r="K24" s="49"/>
      <c r="L24" s="49"/>
      <c r="M24" s="34"/>
      <c r="N24" s="49"/>
      <c r="O24" s="144"/>
      <c r="P24" s="144"/>
      <c r="Q24" s="149"/>
      <c r="R24" s="150"/>
      <c r="S24" s="150"/>
      <c r="T24" s="107"/>
      <c r="U24" s="44"/>
      <c r="V24" s="49"/>
      <c r="W24" s="49"/>
      <c r="X24" s="49"/>
      <c r="Y24" s="49"/>
      <c r="Z24" s="49"/>
      <c r="AA24" s="49"/>
    </row>
    <row r="25" spans="1:27" ht="13.5">
      <c r="A25" s="31"/>
      <c r="B25" s="31"/>
      <c r="C25" s="32"/>
      <c r="D25" s="31"/>
      <c r="E25" s="33"/>
      <c r="F25" s="33"/>
      <c r="G25" s="33"/>
      <c r="H25" s="34"/>
      <c r="I25" s="34"/>
      <c r="J25" s="34" t="s">
        <v>1045</v>
      </c>
      <c r="K25" s="49"/>
      <c r="L25" s="49"/>
      <c r="M25" s="34"/>
      <c r="N25" s="49"/>
      <c r="O25" s="144"/>
      <c r="P25" s="144"/>
      <c r="Q25" s="149"/>
      <c r="R25" s="150"/>
      <c r="S25" s="150"/>
      <c r="T25" s="107"/>
      <c r="U25" s="44"/>
      <c r="V25" s="49"/>
      <c r="W25" s="49"/>
      <c r="X25" s="49"/>
      <c r="Y25" s="49"/>
      <c r="Z25" s="49"/>
      <c r="AA25" s="49"/>
    </row>
    <row r="26" spans="1:27" ht="13.5">
      <c r="A26" s="31">
        <v>6</v>
      </c>
      <c r="B26" s="31" t="s">
        <v>1046</v>
      </c>
      <c r="C26" s="32">
        <f>F26/E26</f>
        <v>0.3008228901419863</v>
      </c>
      <c r="D26" s="31" t="s">
        <v>978</v>
      </c>
      <c r="E26" s="33">
        <v>38.9967</v>
      </c>
      <c r="F26" s="33">
        <v>11.731099999999998</v>
      </c>
      <c r="G26" s="33">
        <v>27.2656</v>
      </c>
      <c r="H26" s="34" t="s">
        <v>740</v>
      </c>
      <c r="I26" s="34" t="s">
        <v>768</v>
      </c>
      <c r="J26" s="34" t="s">
        <v>979</v>
      </c>
      <c r="K26" s="49">
        <v>38.9967</v>
      </c>
      <c r="L26" s="49"/>
      <c r="M26" s="34" t="s">
        <v>25</v>
      </c>
      <c r="N26" s="49">
        <v>27.2656</v>
      </c>
      <c r="O26" s="144"/>
      <c r="P26" s="144"/>
      <c r="Q26" s="149"/>
      <c r="R26" s="150"/>
      <c r="S26" s="150"/>
      <c r="T26" s="107" t="s">
        <v>1038</v>
      </c>
      <c r="U26" s="44"/>
      <c r="V26" s="49"/>
      <c r="W26" s="49"/>
      <c r="X26" s="49"/>
      <c r="Y26" s="49"/>
      <c r="Z26" s="49"/>
      <c r="AA26" s="49"/>
    </row>
    <row r="27" spans="1:27" ht="13.5">
      <c r="A27" s="31"/>
      <c r="B27" s="31"/>
      <c r="C27" s="32"/>
      <c r="D27" s="31"/>
      <c r="E27" s="33"/>
      <c r="F27" s="33"/>
      <c r="G27" s="33"/>
      <c r="H27" s="34"/>
      <c r="I27" s="34"/>
      <c r="J27" s="34"/>
      <c r="K27" s="49"/>
      <c r="L27" s="49"/>
      <c r="M27" s="34"/>
      <c r="N27" s="49"/>
      <c r="O27" s="144"/>
      <c r="P27" s="144"/>
      <c r="Q27" s="149"/>
      <c r="R27" s="150"/>
      <c r="S27" s="150"/>
      <c r="T27" s="107"/>
      <c r="U27" s="44"/>
      <c r="V27" s="49"/>
      <c r="W27" s="49"/>
      <c r="X27" s="49"/>
      <c r="Y27" s="49"/>
      <c r="Z27" s="49"/>
      <c r="AA27" s="49"/>
    </row>
    <row r="28" spans="1:27" s="4" customFormat="1" ht="24">
      <c r="A28" s="31">
        <v>7</v>
      </c>
      <c r="B28" s="31" t="s">
        <v>1047</v>
      </c>
      <c r="C28" s="32">
        <f>F28/E28</f>
        <v>0.13465131545725387</v>
      </c>
      <c r="D28" s="31" t="s">
        <v>1014</v>
      </c>
      <c r="E28" s="33">
        <v>3.9606</v>
      </c>
      <c r="F28" s="33">
        <v>0.5332999999999997</v>
      </c>
      <c r="G28" s="33">
        <v>1.614</v>
      </c>
      <c r="H28" s="34" t="s">
        <v>740</v>
      </c>
      <c r="I28" s="34" t="s">
        <v>705</v>
      </c>
      <c r="J28" s="34" t="s">
        <v>1048</v>
      </c>
      <c r="K28" s="49">
        <v>1.614</v>
      </c>
      <c r="L28" s="49"/>
      <c r="M28" s="56" t="s">
        <v>41</v>
      </c>
      <c r="N28" s="52">
        <v>1.614</v>
      </c>
      <c r="O28" s="144"/>
      <c r="P28" s="144"/>
      <c r="Q28" s="149"/>
      <c r="R28" s="150"/>
      <c r="S28" s="150"/>
      <c r="T28" s="108" t="s">
        <v>1038</v>
      </c>
      <c r="U28" s="44"/>
      <c r="V28" s="49"/>
      <c r="W28" s="49"/>
      <c r="X28" s="49"/>
      <c r="Y28" s="49"/>
      <c r="Z28" s="49"/>
      <c r="AA28" s="49"/>
    </row>
    <row r="29" spans="1:27" s="4" customFormat="1" ht="24">
      <c r="A29" s="31"/>
      <c r="B29" s="31"/>
      <c r="C29" s="32"/>
      <c r="D29" s="31"/>
      <c r="E29" s="33"/>
      <c r="F29" s="33"/>
      <c r="G29" s="33">
        <v>1.8133</v>
      </c>
      <c r="H29" s="34"/>
      <c r="I29" s="34" t="s">
        <v>705</v>
      </c>
      <c r="J29" s="34" t="s">
        <v>1015</v>
      </c>
      <c r="K29" s="49">
        <v>1.8133</v>
      </c>
      <c r="L29" s="49"/>
      <c r="M29" s="56" t="s">
        <v>41</v>
      </c>
      <c r="N29" s="52">
        <v>1.8133</v>
      </c>
      <c r="O29" s="144"/>
      <c r="P29" s="144"/>
      <c r="Q29" s="149"/>
      <c r="R29" s="150"/>
      <c r="S29" s="150"/>
      <c r="T29" s="108"/>
      <c r="U29" s="44"/>
      <c r="V29" s="49"/>
      <c r="W29" s="49"/>
      <c r="X29" s="49"/>
      <c r="Y29" s="49"/>
      <c r="Z29" s="49"/>
      <c r="AA29" s="49"/>
    </row>
    <row r="30" spans="1:27" s="4" customFormat="1" ht="23.25" customHeight="1">
      <c r="A30" s="31">
        <v>8</v>
      </c>
      <c r="B30" s="31" t="s">
        <v>985</v>
      </c>
      <c r="C30" s="32">
        <f>F30/E30</f>
        <v>0.7858647515625109</v>
      </c>
      <c r="D30" s="31" t="s">
        <v>986</v>
      </c>
      <c r="E30" s="33">
        <v>14.3839</v>
      </c>
      <c r="F30" s="33">
        <v>11.3038</v>
      </c>
      <c r="G30" s="33">
        <v>3.0801</v>
      </c>
      <c r="H30" s="34" t="s">
        <v>740</v>
      </c>
      <c r="I30" s="34" t="s">
        <v>987</v>
      </c>
      <c r="J30" s="34" t="s">
        <v>988</v>
      </c>
      <c r="K30" s="49">
        <v>0.1489</v>
      </c>
      <c r="L30" s="49"/>
      <c r="M30" s="34" t="s">
        <v>41</v>
      </c>
      <c r="N30" s="52">
        <v>3.08</v>
      </c>
      <c r="O30" s="144"/>
      <c r="P30" s="144"/>
      <c r="Q30" s="149"/>
      <c r="R30" s="150"/>
      <c r="S30" s="150"/>
      <c r="T30" s="108" t="s">
        <v>1038</v>
      </c>
      <c r="U30" s="44"/>
      <c r="V30" s="49"/>
      <c r="W30" s="49"/>
      <c r="X30" s="49"/>
      <c r="Y30" s="49"/>
      <c r="Z30" s="49"/>
      <c r="AA30" s="49"/>
    </row>
    <row r="31" spans="1:27" s="4" customFormat="1" ht="23.25" customHeight="1">
      <c r="A31" s="31"/>
      <c r="B31" s="31"/>
      <c r="C31" s="32"/>
      <c r="D31" s="31"/>
      <c r="E31" s="33"/>
      <c r="F31" s="33"/>
      <c r="G31" s="33"/>
      <c r="H31" s="34"/>
      <c r="I31" s="34"/>
      <c r="J31" s="34" t="s">
        <v>936</v>
      </c>
      <c r="K31" s="49">
        <v>2.9312</v>
      </c>
      <c r="L31" s="49"/>
      <c r="M31" s="34"/>
      <c r="N31" s="52"/>
      <c r="O31" s="145"/>
      <c r="P31" s="145"/>
      <c r="Q31" s="151"/>
      <c r="R31" s="152"/>
      <c r="S31" s="152"/>
      <c r="T31" s="108"/>
      <c r="U31" s="48"/>
      <c r="V31" s="49"/>
      <c r="W31" s="49"/>
      <c r="X31" s="49"/>
      <c r="Y31" s="49"/>
      <c r="Z31" s="49"/>
      <c r="AA31" s="49"/>
    </row>
    <row r="32" spans="1:27" ht="13.5">
      <c r="A32" s="141" t="s">
        <v>1110</v>
      </c>
      <c r="B32" s="142"/>
      <c r="C32" s="142"/>
      <c r="D32" s="143"/>
      <c r="E32" s="33">
        <f>SUM(E19:E31)</f>
        <v>128.865</v>
      </c>
      <c r="F32" s="33">
        <f>SUM(F19:F31)</f>
        <v>36.6788</v>
      </c>
      <c r="G32" s="33">
        <f>SUM(G19:G31)</f>
        <v>88.72019999999999</v>
      </c>
      <c r="H32" s="33"/>
      <c r="I32" s="33"/>
      <c r="J32" s="33"/>
      <c r="K32" s="33">
        <f>SUM(K19:K31)</f>
        <v>113.56190000000002</v>
      </c>
      <c r="L32" s="33"/>
      <c r="M32" s="33"/>
      <c r="N32" s="33">
        <f>SUM(N19:N31)</f>
        <v>88.72009999999999</v>
      </c>
      <c r="O32" s="33"/>
      <c r="P32" s="33"/>
      <c r="Q32" s="153"/>
      <c r="R32" s="33"/>
      <c r="S32" s="33"/>
      <c r="T32" s="108"/>
      <c r="U32" s="33"/>
      <c r="V32" s="33"/>
      <c r="W32" s="33"/>
      <c r="X32" s="33"/>
      <c r="Y32" s="33"/>
      <c r="Z32" s="33"/>
      <c r="AA32" s="33"/>
    </row>
    <row r="33" spans="1:27" ht="23.25" customHeight="1">
      <c r="A33" s="140" t="s">
        <v>1049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</row>
    <row r="34" spans="1:27" ht="45">
      <c r="A34" s="31">
        <v>1</v>
      </c>
      <c r="B34" s="31" t="s">
        <v>319</v>
      </c>
      <c r="C34" s="32">
        <f>F34/E34</f>
        <v>0</v>
      </c>
      <c r="D34" s="31" t="s">
        <v>1126</v>
      </c>
      <c r="E34" s="33">
        <v>4.6529</v>
      </c>
      <c r="F34" s="33">
        <v>0</v>
      </c>
      <c r="G34" s="33">
        <v>4.6529</v>
      </c>
      <c r="H34" s="34" t="s">
        <v>1106</v>
      </c>
      <c r="I34" s="34" t="s">
        <v>1127</v>
      </c>
      <c r="J34" s="34" t="s">
        <v>748</v>
      </c>
      <c r="K34" s="49">
        <v>4.6529</v>
      </c>
      <c r="L34" s="49"/>
      <c r="M34" s="34" t="s">
        <v>41</v>
      </c>
      <c r="N34" s="52">
        <v>4.6529</v>
      </c>
      <c r="O34" s="85" t="s">
        <v>748</v>
      </c>
      <c r="P34" s="85" t="s">
        <v>1051</v>
      </c>
      <c r="Q34" s="86" t="s">
        <v>1035</v>
      </c>
      <c r="R34" s="85" t="s">
        <v>1058</v>
      </c>
      <c r="S34" s="34" t="s">
        <v>1059</v>
      </c>
      <c r="T34" s="107" t="s">
        <v>1109</v>
      </c>
      <c r="U34" s="34"/>
      <c r="V34" s="49"/>
      <c r="W34" s="49"/>
      <c r="X34" s="49"/>
      <c r="Y34" s="49"/>
      <c r="Z34" s="49"/>
      <c r="AA34" s="49"/>
    </row>
    <row r="35" spans="1:27" s="62" customFormat="1" ht="24">
      <c r="A35" s="31">
        <v>2</v>
      </c>
      <c r="B35" s="31" t="s">
        <v>1128</v>
      </c>
      <c r="C35" s="32">
        <f>F35/E35</f>
        <v>0.8338595015167539</v>
      </c>
      <c r="D35" s="31" t="s">
        <v>276</v>
      </c>
      <c r="E35" s="33">
        <v>12.9553</v>
      </c>
      <c r="F35" s="33">
        <v>10.802900000000001</v>
      </c>
      <c r="G35" s="49">
        <v>0.27</v>
      </c>
      <c r="H35" s="34" t="s">
        <v>1106</v>
      </c>
      <c r="I35" s="34" t="s">
        <v>756</v>
      </c>
      <c r="J35" s="34" t="s">
        <v>757</v>
      </c>
      <c r="K35" s="49">
        <v>0.27</v>
      </c>
      <c r="L35" s="49"/>
      <c r="M35" s="34" t="s">
        <v>41</v>
      </c>
      <c r="N35" s="52">
        <v>0.27</v>
      </c>
      <c r="O35" s="89" t="s">
        <v>748</v>
      </c>
      <c r="P35" s="89" t="s">
        <v>1051</v>
      </c>
      <c r="Q35" s="90" t="s">
        <v>1035</v>
      </c>
      <c r="R35" s="89" t="s">
        <v>1058</v>
      </c>
      <c r="S35" s="40" t="s">
        <v>1059</v>
      </c>
      <c r="T35" s="107" t="s">
        <v>1117</v>
      </c>
      <c r="U35" s="40"/>
      <c r="V35" s="49"/>
      <c r="W35" s="49"/>
      <c r="X35" s="49"/>
      <c r="Y35" s="49"/>
      <c r="Z35" s="49"/>
      <c r="AA35" s="49"/>
    </row>
    <row r="36" spans="1:27" s="62" customFormat="1" ht="24">
      <c r="A36" s="31"/>
      <c r="B36" s="31"/>
      <c r="C36" s="32"/>
      <c r="D36" s="31"/>
      <c r="E36" s="33"/>
      <c r="F36" s="33"/>
      <c r="G36" s="49">
        <v>1.44</v>
      </c>
      <c r="H36" s="34" t="s">
        <v>1106</v>
      </c>
      <c r="I36" s="34" t="s">
        <v>277</v>
      </c>
      <c r="J36" s="34" t="s">
        <v>278</v>
      </c>
      <c r="K36" s="49">
        <v>1.44</v>
      </c>
      <c r="L36" s="49"/>
      <c r="M36" s="34" t="s">
        <v>41</v>
      </c>
      <c r="N36" s="52">
        <v>1.44</v>
      </c>
      <c r="O36" s="91"/>
      <c r="P36" s="91"/>
      <c r="Q36" s="92"/>
      <c r="R36" s="91"/>
      <c r="S36" s="44"/>
      <c r="T36" s="107"/>
      <c r="U36" s="44"/>
      <c r="V36" s="49"/>
      <c r="W36" s="49"/>
      <c r="X36" s="49"/>
      <c r="Y36" s="49"/>
      <c r="Z36" s="49"/>
      <c r="AA36" s="49"/>
    </row>
    <row r="37" spans="1:27" s="62" customFormat="1" ht="24">
      <c r="A37" s="31"/>
      <c r="B37" s="31"/>
      <c r="C37" s="32"/>
      <c r="D37" s="31"/>
      <c r="E37" s="33"/>
      <c r="F37" s="33"/>
      <c r="G37" s="49">
        <v>0.4424</v>
      </c>
      <c r="H37" s="34" t="s">
        <v>274</v>
      </c>
      <c r="I37" s="34" t="s">
        <v>1129</v>
      </c>
      <c r="J37" s="34" t="s">
        <v>1130</v>
      </c>
      <c r="K37" s="49">
        <v>0.4424</v>
      </c>
      <c r="L37" s="49"/>
      <c r="M37" s="34" t="s">
        <v>41</v>
      </c>
      <c r="N37" s="52">
        <v>0.4424</v>
      </c>
      <c r="O37" s="93"/>
      <c r="P37" s="93"/>
      <c r="Q37" s="94"/>
      <c r="R37" s="93"/>
      <c r="S37" s="48"/>
      <c r="T37" s="107"/>
      <c r="U37" s="48"/>
      <c r="V37" s="49"/>
      <c r="W37" s="49"/>
      <c r="X37" s="49"/>
      <c r="Y37" s="49"/>
      <c r="Z37" s="49"/>
      <c r="AA37" s="49"/>
    </row>
    <row r="38" spans="1:27" ht="18.75" customHeight="1">
      <c r="A38" s="31">
        <v>4</v>
      </c>
      <c r="B38" s="31" t="s">
        <v>1050</v>
      </c>
      <c r="C38" s="38">
        <f>F38/E38</f>
        <v>0.1785669642857143</v>
      </c>
      <c r="D38" s="31" t="s">
        <v>767</v>
      </c>
      <c r="E38" s="33">
        <v>22.4</v>
      </c>
      <c r="F38" s="33">
        <v>3.9999000000000002</v>
      </c>
      <c r="G38" s="33">
        <v>18.4001</v>
      </c>
      <c r="H38" s="34" t="s">
        <v>740</v>
      </c>
      <c r="I38" s="34" t="s">
        <v>768</v>
      </c>
      <c r="J38" s="34" t="s">
        <v>287</v>
      </c>
      <c r="K38" s="49">
        <v>22.4</v>
      </c>
      <c r="L38" s="49"/>
      <c r="M38" s="34" t="s">
        <v>25</v>
      </c>
      <c r="N38" s="49">
        <v>18.4001</v>
      </c>
      <c r="O38" s="40" t="s">
        <v>748</v>
      </c>
      <c r="P38" s="40" t="s">
        <v>1051</v>
      </c>
      <c r="Q38" s="148" t="s">
        <v>1035</v>
      </c>
      <c r="R38" s="40" t="s">
        <v>1052</v>
      </c>
      <c r="S38" s="40" t="s">
        <v>1053</v>
      </c>
      <c r="T38" s="108" t="s">
        <v>1054</v>
      </c>
      <c r="U38" s="44"/>
      <c r="V38" s="49"/>
      <c r="W38" s="49"/>
      <c r="X38" s="49"/>
      <c r="Y38" s="49"/>
      <c r="Z38" s="49"/>
      <c r="AA38" s="49"/>
    </row>
    <row r="39" spans="1:27" ht="18.75" customHeight="1">
      <c r="A39" s="31"/>
      <c r="B39" s="31"/>
      <c r="C39" s="42"/>
      <c r="D39" s="31"/>
      <c r="E39" s="33"/>
      <c r="F39" s="33"/>
      <c r="G39" s="33"/>
      <c r="H39" s="34"/>
      <c r="I39" s="34"/>
      <c r="J39" s="34" t="s">
        <v>1055</v>
      </c>
      <c r="K39" s="49"/>
      <c r="L39" s="49"/>
      <c r="M39" s="34"/>
      <c r="N39" s="49"/>
      <c r="O39" s="44"/>
      <c r="P39" s="44"/>
      <c r="Q39" s="96"/>
      <c r="R39" s="44"/>
      <c r="S39" s="44"/>
      <c r="T39" s="108"/>
      <c r="U39" s="44"/>
      <c r="V39" s="49"/>
      <c r="W39" s="49"/>
      <c r="X39" s="49"/>
      <c r="Y39" s="49"/>
      <c r="Z39" s="49"/>
      <c r="AA39" s="49"/>
    </row>
    <row r="40" spans="1:27" ht="27" customHeight="1">
      <c r="A40" s="31"/>
      <c r="B40" s="31"/>
      <c r="C40" s="46"/>
      <c r="D40" s="31"/>
      <c r="E40" s="33"/>
      <c r="F40" s="33"/>
      <c r="G40" s="33"/>
      <c r="H40" s="34"/>
      <c r="I40" s="34"/>
      <c r="J40" s="34" t="s">
        <v>1056</v>
      </c>
      <c r="K40" s="49"/>
      <c r="L40" s="49"/>
      <c r="M40" s="34"/>
      <c r="N40" s="49"/>
      <c r="O40" s="48"/>
      <c r="P40" s="48"/>
      <c r="Q40" s="95"/>
      <c r="R40" s="48"/>
      <c r="S40" s="48"/>
      <c r="T40" s="108"/>
      <c r="U40" s="44"/>
      <c r="V40" s="49"/>
      <c r="W40" s="49"/>
      <c r="X40" s="49"/>
      <c r="Y40" s="49"/>
      <c r="Z40" s="49"/>
      <c r="AA40" s="49"/>
    </row>
    <row r="41" spans="1:27" s="63" customFormat="1" ht="24">
      <c r="A41" s="31">
        <v>7</v>
      </c>
      <c r="B41" s="31" t="s">
        <v>1131</v>
      </c>
      <c r="C41" s="32">
        <f>F41/E41</f>
        <v>0.5480148191862562</v>
      </c>
      <c r="D41" s="31" t="s">
        <v>285</v>
      </c>
      <c r="E41" s="33">
        <v>6.1002</v>
      </c>
      <c r="F41" s="33">
        <v>3.343</v>
      </c>
      <c r="G41" s="49">
        <v>1.3587</v>
      </c>
      <c r="H41" s="34" t="s">
        <v>274</v>
      </c>
      <c r="I41" s="34" t="s">
        <v>1132</v>
      </c>
      <c r="J41" s="34" t="s">
        <v>147</v>
      </c>
      <c r="K41" s="49">
        <v>1.3587</v>
      </c>
      <c r="L41" s="49"/>
      <c r="M41" s="56" t="s">
        <v>41</v>
      </c>
      <c r="N41" s="52">
        <v>1.3587</v>
      </c>
      <c r="O41" s="89" t="s">
        <v>748</v>
      </c>
      <c r="P41" s="89" t="s">
        <v>1051</v>
      </c>
      <c r="Q41" s="90" t="s">
        <v>1035</v>
      </c>
      <c r="R41" s="89" t="s">
        <v>1058</v>
      </c>
      <c r="S41" s="40" t="s">
        <v>1059</v>
      </c>
      <c r="T41" s="107" t="s">
        <v>1054</v>
      </c>
      <c r="U41" s="40"/>
      <c r="V41" s="49"/>
      <c r="W41" s="49"/>
      <c r="X41" s="49"/>
      <c r="Y41" s="49"/>
      <c r="Z41" s="49"/>
      <c r="AA41" s="49"/>
    </row>
    <row r="42" spans="1:27" s="63" customFormat="1" ht="26.25" customHeight="1">
      <c r="A42" s="31"/>
      <c r="B42" s="31"/>
      <c r="C42" s="32"/>
      <c r="D42" s="31"/>
      <c r="E42" s="33"/>
      <c r="F42" s="33"/>
      <c r="G42" s="49">
        <v>1.3985</v>
      </c>
      <c r="H42" s="34" t="s">
        <v>274</v>
      </c>
      <c r="I42" s="34" t="s">
        <v>286</v>
      </c>
      <c r="J42" s="34" t="s">
        <v>287</v>
      </c>
      <c r="K42" s="49">
        <v>1.3985</v>
      </c>
      <c r="L42" s="49"/>
      <c r="M42" s="56" t="s">
        <v>41</v>
      </c>
      <c r="N42" s="52">
        <v>1.3985</v>
      </c>
      <c r="O42" s="91"/>
      <c r="P42" s="91"/>
      <c r="Q42" s="92"/>
      <c r="R42" s="91"/>
      <c r="S42" s="44"/>
      <c r="T42" s="107"/>
      <c r="U42" s="44"/>
      <c r="V42" s="49"/>
      <c r="W42" s="49"/>
      <c r="X42" s="49"/>
      <c r="Y42" s="49"/>
      <c r="Z42" s="49"/>
      <c r="AA42" s="49"/>
    </row>
    <row r="43" spans="1:27" s="5" customFormat="1" ht="13.5">
      <c r="A43" s="31">
        <v>8</v>
      </c>
      <c r="B43" s="31" t="s">
        <v>1133</v>
      </c>
      <c r="C43" s="32">
        <f>F43/E43</f>
        <v>0.4811303305142041</v>
      </c>
      <c r="D43" s="31" t="s">
        <v>291</v>
      </c>
      <c r="E43" s="33">
        <v>31.3572</v>
      </c>
      <c r="F43" s="33">
        <v>15.0869</v>
      </c>
      <c r="G43" s="33">
        <v>16.2703</v>
      </c>
      <c r="H43" s="78" t="s">
        <v>274</v>
      </c>
      <c r="I43" s="34" t="s">
        <v>292</v>
      </c>
      <c r="J43" s="34" t="s">
        <v>1134</v>
      </c>
      <c r="K43" s="49">
        <v>31.3572</v>
      </c>
      <c r="L43" s="49"/>
      <c r="M43" s="34" t="s">
        <v>25</v>
      </c>
      <c r="N43" s="49">
        <v>16.2703</v>
      </c>
      <c r="O43" s="91"/>
      <c r="P43" s="91"/>
      <c r="Q43" s="92"/>
      <c r="R43" s="91"/>
      <c r="S43" s="44"/>
      <c r="T43" s="107" t="s">
        <v>1054</v>
      </c>
      <c r="U43" s="44"/>
      <c r="V43" s="49"/>
      <c r="W43" s="49"/>
      <c r="X43" s="49"/>
      <c r="Y43" s="49"/>
      <c r="Z43" s="49"/>
      <c r="AA43" s="49"/>
    </row>
    <row r="44" spans="1:27" s="5" customFormat="1" ht="13.5">
      <c r="A44" s="31"/>
      <c r="B44" s="31"/>
      <c r="C44" s="32"/>
      <c r="D44" s="31"/>
      <c r="E44" s="33"/>
      <c r="F44" s="33"/>
      <c r="G44" s="33"/>
      <c r="H44" s="78"/>
      <c r="I44" s="34"/>
      <c r="J44" s="34" t="s">
        <v>1135</v>
      </c>
      <c r="K44" s="49"/>
      <c r="L44" s="49"/>
      <c r="M44" s="34"/>
      <c r="N44" s="49"/>
      <c r="O44" s="48"/>
      <c r="P44" s="48"/>
      <c r="Q44" s="95"/>
      <c r="R44" s="48"/>
      <c r="S44" s="48"/>
      <c r="T44" s="107"/>
      <c r="U44" s="48"/>
      <c r="V44" s="49"/>
      <c r="W44" s="49"/>
      <c r="X44" s="49"/>
      <c r="Y44" s="49"/>
      <c r="Z44" s="49"/>
      <c r="AA44" s="49"/>
    </row>
    <row r="45" spans="1:27" ht="13.5">
      <c r="A45" s="31">
        <v>9</v>
      </c>
      <c r="B45" s="31" t="s">
        <v>915</v>
      </c>
      <c r="C45" s="32">
        <f>F45/E45</f>
        <v>0</v>
      </c>
      <c r="D45" s="31" t="s">
        <v>916</v>
      </c>
      <c r="E45" s="33">
        <v>11.9667</v>
      </c>
      <c r="F45" s="33">
        <v>0</v>
      </c>
      <c r="G45" s="33">
        <v>11.9667</v>
      </c>
      <c r="H45" s="34" t="s">
        <v>740</v>
      </c>
      <c r="I45" s="34" t="s">
        <v>580</v>
      </c>
      <c r="J45" s="34" t="s">
        <v>911</v>
      </c>
      <c r="K45" s="49">
        <v>10.1914</v>
      </c>
      <c r="L45" s="49"/>
      <c r="M45" s="34" t="s">
        <v>41</v>
      </c>
      <c r="N45" s="52">
        <v>10.1914</v>
      </c>
      <c r="O45" s="146" t="s">
        <v>748</v>
      </c>
      <c r="P45" s="146" t="s">
        <v>1051</v>
      </c>
      <c r="Q45" s="154" t="s">
        <v>1035</v>
      </c>
      <c r="R45" s="146" t="s">
        <v>1058</v>
      </c>
      <c r="S45" s="146" t="s">
        <v>1059</v>
      </c>
      <c r="T45" s="108" t="s">
        <v>1038</v>
      </c>
      <c r="U45" s="48"/>
      <c r="V45" s="49"/>
      <c r="W45" s="49"/>
      <c r="X45" s="49"/>
      <c r="Y45" s="49"/>
      <c r="Z45" s="49"/>
      <c r="AA45" s="49"/>
    </row>
    <row r="46" spans="1:27" ht="33.75" customHeight="1">
      <c r="A46" s="31"/>
      <c r="B46" s="31"/>
      <c r="C46" s="32"/>
      <c r="D46" s="31"/>
      <c r="E46" s="33"/>
      <c r="F46" s="33"/>
      <c r="G46" s="33"/>
      <c r="H46" s="34"/>
      <c r="I46" s="34"/>
      <c r="J46" s="34" t="s">
        <v>911</v>
      </c>
      <c r="K46" s="49">
        <v>1.7753</v>
      </c>
      <c r="L46" s="49"/>
      <c r="M46" s="34"/>
      <c r="N46" s="52">
        <v>1.7753</v>
      </c>
      <c r="O46" s="147"/>
      <c r="P46" s="147"/>
      <c r="Q46" s="155"/>
      <c r="R46" s="147"/>
      <c r="S46" s="147"/>
      <c r="T46" s="108"/>
      <c r="U46" s="48"/>
      <c r="V46" s="49"/>
      <c r="W46" s="49"/>
      <c r="X46" s="49"/>
      <c r="Y46" s="49"/>
      <c r="Z46" s="49"/>
      <c r="AA46" s="49"/>
    </row>
    <row r="47" spans="1:27" ht="13.5">
      <c r="A47" s="141" t="s">
        <v>1110</v>
      </c>
      <c r="B47" s="142"/>
      <c r="C47" s="142"/>
      <c r="D47" s="143"/>
      <c r="E47" s="33">
        <f>SUM(E38:E46)</f>
        <v>71.8241</v>
      </c>
      <c r="F47" s="33">
        <f>SUM(F38:F46)</f>
        <v>22.4298</v>
      </c>
      <c r="G47" s="33">
        <f>SUM(G38:G46)</f>
        <v>49.3943</v>
      </c>
      <c r="H47" s="33"/>
      <c r="I47" s="33"/>
      <c r="J47" s="33"/>
      <c r="K47" s="33">
        <f>SUM(K38:K46)</f>
        <v>68.4811</v>
      </c>
      <c r="L47" s="33"/>
      <c r="M47" s="33"/>
      <c r="N47" s="33">
        <f>SUM(N38:N46)</f>
        <v>49.3943</v>
      </c>
      <c r="O47" s="33"/>
      <c r="P47" s="33"/>
      <c r="Q47" s="153"/>
      <c r="R47" s="33"/>
      <c r="S47" s="33"/>
      <c r="T47" s="108"/>
      <c r="U47" s="33"/>
      <c r="V47" s="33"/>
      <c r="W47" s="33"/>
      <c r="X47" s="33"/>
      <c r="Y47" s="33"/>
      <c r="Z47" s="33"/>
      <c r="AA47" s="33"/>
    </row>
    <row r="48" spans="1:27" ht="13.5">
      <c r="A48" s="140" t="s">
        <v>1061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</row>
    <row r="49" spans="1:27" s="5" customFormat="1" ht="45">
      <c r="A49" s="31">
        <v>2</v>
      </c>
      <c r="B49" s="31" t="s">
        <v>1136</v>
      </c>
      <c r="C49" s="32">
        <f>F49/E49</f>
        <v>0.5963598407195526</v>
      </c>
      <c r="D49" s="31" t="s">
        <v>255</v>
      </c>
      <c r="E49" s="33">
        <v>37.2676</v>
      </c>
      <c r="F49" s="33">
        <v>22.2249</v>
      </c>
      <c r="G49" s="33">
        <v>15.0427</v>
      </c>
      <c r="H49" s="78" t="s">
        <v>274</v>
      </c>
      <c r="I49" s="34" t="s">
        <v>256</v>
      </c>
      <c r="J49" s="34" t="s">
        <v>257</v>
      </c>
      <c r="K49" s="49">
        <v>37.2676</v>
      </c>
      <c r="L49" s="49"/>
      <c r="M49" s="34" t="s">
        <v>25</v>
      </c>
      <c r="N49" s="49">
        <v>15.0427</v>
      </c>
      <c r="O49" s="85" t="s">
        <v>904</v>
      </c>
      <c r="P49" s="85" t="s">
        <v>1062</v>
      </c>
      <c r="Q49" s="86" t="s">
        <v>1035</v>
      </c>
      <c r="R49" s="85" t="s">
        <v>1137</v>
      </c>
      <c r="S49" s="34" t="s">
        <v>1138</v>
      </c>
      <c r="T49" s="107" t="s">
        <v>1054</v>
      </c>
      <c r="U49" s="34"/>
      <c r="V49" s="49"/>
      <c r="W49" s="49"/>
      <c r="X49" s="49"/>
      <c r="Y49" s="49"/>
      <c r="Z49" s="49"/>
      <c r="AA49" s="49"/>
    </row>
    <row r="50" spans="1:27" s="5" customFormat="1" ht="50.25" customHeight="1">
      <c r="A50" s="31">
        <v>3</v>
      </c>
      <c r="B50" s="31" t="s">
        <v>221</v>
      </c>
      <c r="C50" s="32">
        <f>F50/E50</f>
        <v>0.8504826360250225</v>
      </c>
      <c r="D50" s="31" t="s">
        <v>222</v>
      </c>
      <c r="E50" s="33">
        <v>26.5521</v>
      </c>
      <c r="F50" s="33">
        <v>22.5821</v>
      </c>
      <c r="G50" s="33">
        <v>0.95</v>
      </c>
      <c r="H50" s="34" t="s">
        <v>274</v>
      </c>
      <c r="I50" s="34" t="s">
        <v>223</v>
      </c>
      <c r="J50" s="34" t="s">
        <v>224</v>
      </c>
      <c r="K50" s="49">
        <v>4.716</v>
      </c>
      <c r="L50" s="49"/>
      <c r="M50" s="34" t="s">
        <v>25</v>
      </c>
      <c r="N50" s="49">
        <v>0.9509</v>
      </c>
      <c r="O50" s="85" t="s">
        <v>904</v>
      </c>
      <c r="P50" s="85" t="s">
        <v>1062</v>
      </c>
      <c r="Q50" s="86" t="s">
        <v>1035</v>
      </c>
      <c r="R50" s="85" t="s">
        <v>1137</v>
      </c>
      <c r="S50" s="34" t="s">
        <v>1138</v>
      </c>
      <c r="T50" s="108" t="s">
        <v>1054</v>
      </c>
      <c r="U50" s="34"/>
      <c r="V50" s="49"/>
      <c r="W50" s="49"/>
      <c r="X50" s="49"/>
      <c r="Y50" s="49"/>
      <c r="Z50" s="49"/>
      <c r="AA50" s="49"/>
    </row>
    <row r="51" spans="1:27" s="5" customFormat="1" ht="50.25" customHeight="1">
      <c r="A51" s="31">
        <v>4</v>
      </c>
      <c r="B51" s="31" t="s">
        <v>1122</v>
      </c>
      <c r="C51" s="32">
        <f>F51/E51</f>
        <v>0</v>
      </c>
      <c r="D51" s="31" t="s">
        <v>1123</v>
      </c>
      <c r="E51" s="33">
        <v>5.309</v>
      </c>
      <c r="F51" s="33">
        <v>0</v>
      </c>
      <c r="G51" s="49">
        <v>0.9678</v>
      </c>
      <c r="H51" s="34" t="s">
        <v>274</v>
      </c>
      <c r="I51" s="34" t="s">
        <v>1139</v>
      </c>
      <c r="J51" s="34" t="s">
        <v>179</v>
      </c>
      <c r="K51" s="49">
        <v>0.9678</v>
      </c>
      <c r="L51" s="49"/>
      <c r="M51" s="34" t="s">
        <v>41</v>
      </c>
      <c r="N51" s="52">
        <v>0.9678</v>
      </c>
      <c r="O51" s="85" t="s">
        <v>904</v>
      </c>
      <c r="P51" s="85" t="s">
        <v>1062</v>
      </c>
      <c r="Q51" s="86" t="s">
        <v>1035</v>
      </c>
      <c r="R51" s="85" t="s">
        <v>1137</v>
      </c>
      <c r="S51" s="34" t="s">
        <v>1138</v>
      </c>
      <c r="T51" s="108" t="s">
        <v>1054</v>
      </c>
      <c r="U51" s="34"/>
      <c r="V51" s="49"/>
      <c r="W51" s="49"/>
      <c r="X51" s="49"/>
      <c r="Y51" s="49"/>
      <c r="Z51" s="49"/>
      <c r="AA51" s="49"/>
    </row>
    <row r="52" spans="1:27" s="5" customFormat="1" ht="50.25" customHeight="1">
      <c r="A52" s="31">
        <v>5</v>
      </c>
      <c r="B52" s="31" t="s">
        <v>1122</v>
      </c>
      <c r="C52" s="32">
        <f>F52/E52</f>
        <v>0</v>
      </c>
      <c r="D52" s="31" t="s">
        <v>1123</v>
      </c>
      <c r="E52" s="33">
        <v>5.309</v>
      </c>
      <c r="F52" s="33">
        <v>0</v>
      </c>
      <c r="G52" s="49">
        <v>2.4982</v>
      </c>
      <c r="H52" s="34" t="s">
        <v>274</v>
      </c>
      <c r="I52" s="34" t="s">
        <v>1140</v>
      </c>
      <c r="J52" s="34" t="s">
        <v>1141</v>
      </c>
      <c r="K52" s="49">
        <v>2.4982</v>
      </c>
      <c r="L52" s="49"/>
      <c r="M52" s="34" t="s">
        <v>41</v>
      </c>
      <c r="N52" s="52">
        <v>2.4982</v>
      </c>
      <c r="O52" s="85" t="s">
        <v>904</v>
      </c>
      <c r="P52" s="85" t="s">
        <v>1062</v>
      </c>
      <c r="Q52" s="86" t="s">
        <v>1035</v>
      </c>
      <c r="R52" s="85" t="s">
        <v>1137</v>
      </c>
      <c r="S52" s="34" t="s">
        <v>1138</v>
      </c>
      <c r="T52" s="108" t="s">
        <v>1054</v>
      </c>
      <c r="U52" s="34"/>
      <c r="V52" s="49"/>
      <c r="W52" s="49"/>
      <c r="X52" s="49"/>
      <c r="Y52" s="49"/>
      <c r="Z52" s="49"/>
      <c r="AA52" s="49"/>
    </row>
    <row r="53" spans="1:27" s="63" customFormat="1" ht="40.5" customHeight="1">
      <c r="A53" s="31">
        <v>6</v>
      </c>
      <c r="B53" s="31" t="s">
        <v>261</v>
      </c>
      <c r="C53" s="32">
        <f>F53/E53</f>
        <v>0.7398099260823653</v>
      </c>
      <c r="D53" s="31" t="s">
        <v>262</v>
      </c>
      <c r="E53" s="33">
        <v>12.7845</v>
      </c>
      <c r="F53" s="33">
        <v>9.458099999999998</v>
      </c>
      <c r="G53" s="33">
        <v>0.7605</v>
      </c>
      <c r="H53" s="34" t="s">
        <v>274</v>
      </c>
      <c r="I53" s="34" t="s">
        <v>1142</v>
      </c>
      <c r="J53" s="34" t="s">
        <v>218</v>
      </c>
      <c r="K53" s="49">
        <v>2.6665</v>
      </c>
      <c r="L53" s="49"/>
      <c r="M53" s="34" t="s">
        <v>25</v>
      </c>
      <c r="N53" s="49">
        <v>0.7605</v>
      </c>
      <c r="O53" s="89" t="s">
        <v>904</v>
      </c>
      <c r="P53" s="89" t="s">
        <v>1062</v>
      </c>
      <c r="Q53" s="90" t="s">
        <v>1035</v>
      </c>
      <c r="R53" s="89" t="s">
        <v>1137</v>
      </c>
      <c r="S53" s="40" t="s">
        <v>1138</v>
      </c>
      <c r="T53" s="108" t="s">
        <v>1054</v>
      </c>
      <c r="U53" s="40"/>
      <c r="V53" s="49"/>
      <c r="W53" s="49"/>
      <c r="X53" s="49"/>
      <c r="Y53" s="49"/>
      <c r="Z53" s="49"/>
      <c r="AA53" s="49"/>
    </row>
    <row r="54" spans="1:27" s="63" customFormat="1" ht="13.5">
      <c r="A54" s="31"/>
      <c r="B54" s="31"/>
      <c r="C54" s="32"/>
      <c r="D54" s="31"/>
      <c r="E54" s="33"/>
      <c r="F54" s="33"/>
      <c r="G54" s="33"/>
      <c r="H54" s="34" t="s">
        <v>274</v>
      </c>
      <c r="I54" s="34" t="s">
        <v>263</v>
      </c>
      <c r="J54" s="34" t="s">
        <v>218</v>
      </c>
      <c r="K54" s="49">
        <v>2.7605</v>
      </c>
      <c r="L54" s="49"/>
      <c r="M54" s="34"/>
      <c r="N54" s="49"/>
      <c r="O54" s="91"/>
      <c r="P54" s="91"/>
      <c r="Q54" s="92"/>
      <c r="R54" s="91"/>
      <c r="S54" s="44"/>
      <c r="T54" s="108"/>
      <c r="U54" s="44"/>
      <c r="V54" s="49"/>
      <c r="W54" s="49"/>
      <c r="X54" s="49"/>
      <c r="Y54" s="49"/>
      <c r="Z54" s="49"/>
      <c r="AA54" s="49"/>
    </row>
    <row r="55" spans="1:27" s="63" customFormat="1" ht="33.75" customHeight="1">
      <c r="A55" s="31"/>
      <c r="B55" s="31"/>
      <c r="C55" s="32"/>
      <c r="D55" s="31"/>
      <c r="E55" s="33"/>
      <c r="F55" s="33"/>
      <c r="G55" s="33">
        <v>2.5659</v>
      </c>
      <c r="H55" s="34"/>
      <c r="I55" s="34"/>
      <c r="J55" s="34" t="s">
        <v>1143</v>
      </c>
      <c r="K55" s="49">
        <v>2.5659</v>
      </c>
      <c r="L55" s="49"/>
      <c r="M55" s="34" t="s">
        <v>41</v>
      </c>
      <c r="N55" s="52">
        <v>2.5659</v>
      </c>
      <c r="O55" s="48"/>
      <c r="P55" s="48"/>
      <c r="Q55" s="95"/>
      <c r="R55" s="93"/>
      <c r="S55" s="48"/>
      <c r="T55" s="108"/>
      <c r="U55" s="48"/>
      <c r="V55" s="49"/>
      <c r="W55" s="49"/>
      <c r="X55" s="49"/>
      <c r="Y55" s="49"/>
      <c r="Z55" s="49"/>
      <c r="AA55" s="49"/>
    </row>
    <row r="56" spans="1:27" s="5" customFormat="1" ht="39.75" customHeight="1">
      <c r="A56" s="31">
        <v>7</v>
      </c>
      <c r="B56" s="31" t="s">
        <v>130</v>
      </c>
      <c r="C56" s="32">
        <f>F56/E56</f>
        <v>0.7234126167262384</v>
      </c>
      <c r="D56" s="31" t="s">
        <v>131</v>
      </c>
      <c r="E56" s="33">
        <v>26.7185</v>
      </c>
      <c r="F56" s="33">
        <v>19.3285</v>
      </c>
      <c r="G56" s="33">
        <v>7.39</v>
      </c>
      <c r="H56" s="34" t="s">
        <v>274</v>
      </c>
      <c r="I56" s="34" t="s">
        <v>132</v>
      </c>
      <c r="J56" s="34" t="s">
        <v>218</v>
      </c>
      <c r="K56" s="49">
        <v>14.5733</v>
      </c>
      <c r="L56" s="49"/>
      <c r="M56" s="34" t="s">
        <v>25</v>
      </c>
      <c r="N56" s="49">
        <v>7.39</v>
      </c>
      <c r="O56" s="89" t="s">
        <v>904</v>
      </c>
      <c r="P56" s="89" t="s">
        <v>1062</v>
      </c>
      <c r="Q56" s="90" t="s">
        <v>1035</v>
      </c>
      <c r="R56" s="89" t="s">
        <v>1137</v>
      </c>
      <c r="S56" s="40" t="s">
        <v>1138</v>
      </c>
      <c r="T56" s="108" t="s">
        <v>1054</v>
      </c>
      <c r="U56" s="40"/>
      <c r="V56" s="49"/>
      <c r="W56" s="49"/>
      <c r="X56" s="49"/>
      <c r="Y56" s="49"/>
      <c r="Z56" s="49"/>
      <c r="AA56" s="49"/>
    </row>
    <row r="57" spans="1:27" s="5" customFormat="1" ht="33" customHeight="1">
      <c r="A57" s="31"/>
      <c r="B57" s="31"/>
      <c r="C57" s="32"/>
      <c r="D57" s="31"/>
      <c r="E57" s="33"/>
      <c r="F57" s="33"/>
      <c r="G57" s="33"/>
      <c r="H57" s="34"/>
      <c r="I57" s="34"/>
      <c r="J57" s="34" t="s">
        <v>1143</v>
      </c>
      <c r="K57" s="49"/>
      <c r="L57" s="49"/>
      <c r="M57" s="34"/>
      <c r="N57" s="49"/>
      <c r="O57" s="44"/>
      <c r="P57" s="44"/>
      <c r="Q57" s="96"/>
      <c r="R57" s="44"/>
      <c r="S57" s="44"/>
      <c r="T57" s="108"/>
      <c r="U57" s="44"/>
      <c r="V57" s="49"/>
      <c r="W57" s="49"/>
      <c r="X57" s="49"/>
      <c r="Y57" s="49"/>
      <c r="Z57" s="49"/>
      <c r="AA57" s="49"/>
    </row>
    <row r="58" spans="1:27" s="5" customFormat="1" ht="17.25" customHeight="1">
      <c r="A58" s="31"/>
      <c r="B58" s="31"/>
      <c r="C58" s="32"/>
      <c r="D58" s="31"/>
      <c r="E58" s="33"/>
      <c r="F58" s="33"/>
      <c r="G58" s="33"/>
      <c r="H58" s="34" t="s">
        <v>274</v>
      </c>
      <c r="I58" s="34" t="s">
        <v>139</v>
      </c>
      <c r="J58" s="34" t="s">
        <v>1143</v>
      </c>
      <c r="K58" s="49">
        <v>12.1452</v>
      </c>
      <c r="L58" s="49"/>
      <c r="M58" s="34"/>
      <c r="N58" s="49"/>
      <c r="O58" s="91"/>
      <c r="P58" s="91"/>
      <c r="Q58" s="92"/>
      <c r="R58" s="91"/>
      <c r="S58" s="44"/>
      <c r="T58" s="108"/>
      <c r="U58" s="44"/>
      <c r="V58" s="49"/>
      <c r="W58" s="49"/>
      <c r="X58" s="49"/>
      <c r="Y58" s="49"/>
      <c r="Z58" s="49"/>
      <c r="AA58" s="49"/>
    </row>
    <row r="59" spans="1:27" s="5" customFormat="1" ht="17.25" customHeight="1">
      <c r="A59" s="31"/>
      <c r="B59" s="31"/>
      <c r="C59" s="32"/>
      <c r="D59" s="31"/>
      <c r="E59" s="33"/>
      <c r="F59" s="33"/>
      <c r="G59" s="33"/>
      <c r="H59" s="34"/>
      <c r="I59" s="34"/>
      <c r="J59" s="34" t="s">
        <v>1144</v>
      </c>
      <c r="K59" s="49"/>
      <c r="L59" s="49"/>
      <c r="M59" s="34"/>
      <c r="N59" s="49"/>
      <c r="O59" s="44"/>
      <c r="P59" s="44"/>
      <c r="Q59" s="96"/>
      <c r="R59" s="44"/>
      <c r="S59" s="44"/>
      <c r="T59" s="108"/>
      <c r="U59" s="44"/>
      <c r="V59" s="49"/>
      <c r="W59" s="49"/>
      <c r="X59" s="49"/>
      <c r="Y59" s="49"/>
      <c r="Z59" s="49"/>
      <c r="AA59" s="49"/>
    </row>
    <row r="60" spans="1:27" s="5" customFormat="1" ht="17.25" customHeight="1">
      <c r="A60" s="31"/>
      <c r="B60" s="31"/>
      <c r="C60" s="32"/>
      <c r="D60" s="31"/>
      <c r="E60" s="33"/>
      <c r="F60" s="33"/>
      <c r="G60" s="33"/>
      <c r="H60" s="34"/>
      <c r="I60" s="34"/>
      <c r="J60" s="34" t="s">
        <v>194</v>
      </c>
      <c r="K60" s="49"/>
      <c r="L60" s="49"/>
      <c r="M60" s="34"/>
      <c r="N60" s="49"/>
      <c r="O60" s="44"/>
      <c r="P60" s="44"/>
      <c r="Q60" s="96"/>
      <c r="R60" s="44"/>
      <c r="S60" s="44"/>
      <c r="T60" s="108"/>
      <c r="U60" s="44"/>
      <c r="V60" s="49"/>
      <c r="W60" s="49"/>
      <c r="X60" s="49"/>
      <c r="Y60" s="49"/>
      <c r="Z60" s="49"/>
      <c r="AA60" s="49"/>
    </row>
    <row r="61" spans="1:27" s="5" customFormat="1" ht="17.25" customHeight="1">
      <c r="A61" s="31"/>
      <c r="B61" s="31"/>
      <c r="C61" s="32"/>
      <c r="D61" s="31"/>
      <c r="E61" s="33"/>
      <c r="F61" s="33"/>
      <c r="G61" s="33"/>
      <c r="H61" s="34"/>
      <c r="I61" s="34"/>
      <c r="J61" s="34" t="s">
        <v>218</v>
      </c>
      <c r="K61" s="49"/>
      <c r="L61" s="49"/>
      <c r="M61" s="34"/>
      <c r="N61" s="49"/>
      <c r="O61" s="48"/>
      <c r="P61" s="48"/>
      <c r="Q61" s="95"/>
      <c r="R61" s="48"/>
      <c r="S61" s="48"/>
      <c r="T61" s="108"/>
      <c r="U61" s="48"/>
      <c r="V61" s="49"/>
      <c r="W61" s="49"/>
      <c r="X61" s="49"/>
      <c r="Y61" s="49"/>
      <c r="Z61" s="49"/>
      <c r="AA61" s="49"/>
    </row>
    <row r="62" spans="1:27" s="5" customFormat="1" ht="21.75" customHeight="1">
      <c r="A62" s="31">
        <v>8</v>
      </c>
      <c r="B62" s="31" t="s">
        <v>228</v>
      </c>
      <c r="C62" s="32">
        <f>F62/E62</f>
        <v>0.8449003753705523</v>
      </c>
      <c r="D62" s="31" t="s">
        <v>229</v>
      </c>
      <c r="E62" s="33">
        <v>43.5836</v>
      </c>
      <c r="F62" s="33">
        <v>36.8238</v>
      </c>
      <c r="G62" s="33">
        <v>6.7598</v>
      </c>
      <c r="H62" s="34" t="s">
        <v>274</v>
      </c>
      <c r="I62" s="34" t="s">
        <v>230</v>
      </c>
      <c r="J62" s="34" t="s">
        <v>1144</v>
      </c>
      <c r="K62" s="49">
        <v>4.6667</v>
      </c>
      <c r="L62" s="49"/>
      <c r="M62" s="34" t="s">
        <v>25</v>
      </c>
      <c r="N62" s="49">
        <v>6.7598</v>
      </c>
      <c r="O62" s="89" t="s">
        <v>904</v>
      </c>
      <c r="P62" s="89" t="s">
        <v>1062</v>
      </c>
      <c r="Q62" s="90" t="s">
        <v>1035</v>
      </c>
      <c r="R62" s="89" t="s">
        <v>1137</v>
      </c>
      <c r="S62" s="40" t="s">
        <v>1138</v>
      </c>
      <c r="T62" s="108" t="s">
        <v>1054</v>
      </c>
      <c r="U62" s="40"/>
      <c r="V62" s="49"/>
      <c r="W62" s="49"/>
      <c r="X62" s="49"/>
      <c r="Y62" s="49"/>
      <c r="Z62" s="49"/>
      <c r="AA62" s="49"/>
    </row>
    <row r="63" spans="1:27" s="5" customFormat="1" ht="21.75" customHeight="1">
      <c r="A63" s="31"/>
      <c r="B63" s="31"/>
      <c r="C63" s="32"/>
      <c r="D63" s="31"/>
      <c r="E63" s="33"/>
      <c r="F63" s="33"/>
      <c r="G63" s="33"/>
      <c r="H63" s="34"/>
      <c r="I63" s="34"/>
      <c r="J63" s="34" t="s">
        <v>190</v>
      </c>
      <c r="K63" s="49"/>
      <c r="L63" s="49"/>
      <c r="M63" s="34"/>
      <c r="N63" s="49"/>
      <c r="O63" s="44"/>
      <c r="P63" s="44"/>
      <c r="Q63" s="96"/>
      <c r="R63" s="44"/>
      <c r="S63" s="44"/>
      <c r="T63" s="108"/>
      <c r="U63" s="44"/>
      <c r="V63" s="49"/>
      <c r="W63" s="49"/>
      <c r="X63" s="49"/>
      <c r="Y63" s="49"/>
      <c r="Z63" s="49"/>
      <c r="AA63" s="49"/>
    </row>
    <row r="64" spans="1:27" s="5" customFormat="1" ht="21.75" customHeight="1">
      <c r="A64" s="31"/>
      <c r="B64" s="31"/>
      <c r="C64" s="32"/>
      <c r="D64" s="31"/>
      <c r="E64" s="33"/>
      <c r="F64" s="33"/>
      <c r="G64" s="33"/>
      <c r="H64" s="34"/>
      <c r="I64" s="34"/>
      <c r="J64" s="34" t="s">
        <v>194</v>
      </c>
      <c r="K64" s="49"/>
      <c r="L64" s="49"/>
      <c r="M64" s="34"/>
      <c r="N64" s="49"/>
      <c r="O64" s="44"/>
      <c r="P64" s="44"/>
      <c r="Q64" s="96"/>
      <c r="R64" s="44"/>
      <c r="S64" s="44"/>
      <c r="T64" s="108"/>
      <c r="U64" s="44"/>
      <c r="V64" s="49"/>
      <c r="W64" s="49"/>
      <c r="X64" s="49"/>
      <c r="Y64" s="49"/>
      <c r="Z64" s="49"/>
      <c r="AA64" s="49"/>
    </row>
    <row r="65" spans="1:27" s="5" customFormat="1" ht="21.75" customHeight="1">
      <c r="A65" s="31"/>
      <c r="B65" s="31"/>
      <c r="C65" s="32"/>
      <c r="D65" s="31"/>
      <c r="E65" s="33"/>
      <c r="F65" s="33"/>
      <c r="G65" s="33"/>
      <c r="H65" s="34" t="s">
        <v>274</v>
      </c>
      <c r="I65" s="34" t="s">
        <v>236</v>
      </c>
      <c r="J65" s="34" t="s">
        <v>1144</v>
      </c>
      <c r="K65" s="49">
        <v>3.2</v>
      </c>
      <c r="L65" s="49"/>
      <c r="M65" s="34"/>
      <c r="N65" s="49"/>
      <c r="O65" s="91"/>
      <c r="P65" s="91"/>
      <c r="Q65" s="92"/>
      <c r="R65" s="91"/>
      <c r="S65" s="44"/>
      <c r="T65" s="108"/>
      <c r="U65" s="44"/>
      <c r="V65" s="49"/>
      <c r="W65" s="49"/>
      <c r="X65" s="49"/>
      <c r="Y65" s="49"/>
      <c r="Z65" s="49"/>
      <c r="AA65" s="49"/>
    </row>
    <row r="66" spans="1:27" s="5" customFormat="1" ht="21.75" customHeight="1">
      <c r="A66" s="31"/>
      <c r="B66" s="31"/>
      <c r="C66" s="32"/>
      <c r="D66" s="31"/>
      <c r="E66" s="33"/>
      <c r="F66" s="33"/>
      <c r="G66" s="33"/>
      <c r="H66" s="34"/>
      <c r="I66" s="34"/>
      <c r="J66" s="34" t="s">
        <v>190</v>
      </c>
      <c r="K66" s="49"/>
      <c r="L66" s="49"/>
      <c r="M66" s="34"/>
      <c r="N66" s="49"/>
      <c r="O66" s="44"/>
      <c r="P66" s="44"/>
      <c r="Q66" s="96"/>
      <c r="R66" s="44"/>
      <c r="S66" s="44"/>
      <c r="T66" s="108"/>
      <c r="U66" s="44"/>
      <c r="V66" s="49"/>
      <c r="W66" s="49"/>
      <c r="X66" s="49"/>
      <c r="Y66" s="49"/>
      <c r="Z66" s="49"/>
      <c r="AA66" s="49"/>
    </row>
    <row r="67" spans="1:27" s="5" customFormat="1" ht="21.75" customHeight="1">
      <c r="A67" s="31"/>
      <c r="B67" s="31"/>
      <c r="C67" s="32"/>
      <c r="D67" s="31"/>
      <c r="E67" s="33"/>
      <c r="F67" s="33"/>
      <c r="G67" s="33"/>
      <c r="H67" s="34"/>
      <c r="I67" s="34"/>
      <c r="J67" s="34" t="s">
        <v>194</v>
      </c>
      <c r="K67" s="49"/>
      <c r="L67" s="49"/>
      <c r="M67" s="34"/>
      <c r="N67" s="49"/>
      <c r="O67" s="44"/>
      <c r="P67" s="44"/>
      <c r="Q67" s="96"/>
      <c r="R67" s="44"/>
      <c r="S67" s="44"/>
      <c r="T67" s="108"/>
      <c r="U67" s="44"/>
      <c r="V67" s="49"/>
      <c r="W67" s="49"/>
      <c r="X67" s="49"/>
      <c r="Y67" s="49"/>
      <c r="Z67" s="49"/>
      <c r="AA67" s="49"/>
    </row>
    <row r="68" spans="1:27" s="5" customFormat="1" ht="21.75" customHeight="1">
      <c r="A68" s="31"/>
      <c r="B68" s="31"/>
      <c r="C68" s="32"/>
      <c r="D68" s="31"/>
      <c r="E68" s="33"/>
      <c r="F68" s="33"/>
      <c r="G68" s="33"/>
      <c r="H68" s="34" t="s">
        <v>274</v>
      </c>
      <c r="I68" s="34" t="s">
        <v>239</v>
      </c>
      <c r="J68" s="34" t="s">
        <v>1144</v>
      </c>
      <c r="K68" s="49">
        <v>11.2958</v>
      </c>
      <c r="L68" s="49"/>
      <c r="M68" s="34"/>
      <c r="N68" s="49"/>
      <c r="O68" s="91"/>
      <c r="P68" s="91"/>
      <c r="Q68" s="92"/>
      <c r="R68" s="91"/>
      <c r="S68" s="44"/>
      <c r="T68" s="108"/>
      <c r="U68" s="44"/>
      <c r="V68" s="49"/>
      <c r="W68" s="49"/>
      <c r="X68" s="49"/>
      <c r="Y68" s="49"/>
      <c r="Z68" s="49"/>
      <c r="AA68" s="49"/>
    </row>
    <row r="69" spans="1:27" s="5" customFormat="1" ht="21.75" customHeight="1">
      <c r="A69" s="31"/>
      <c r="B69" s="31"/>
      <c r="C69" s="32"/>
      <c r="D69" s="31"/>
      <c r="E69" s="33"/>
      <c r="F69" s="33"/>
      <c r="G69" s="33"/>
      <c r="H69" s="34"/>
      <c r="I69" s="34"/>
      <c r="J69" s="34" t="s">
        <v>1143</v>
      </c>
      <c r="K69" s="49"/>
      <c r="L69" s="49"/>
      <c r="M69" s="34"/>
      <c r="N69" s="49"/>
      <c r="O69" s="44"/>
      <c r="P69" s="44"/>
      <c r="Q69" s="96"/>
      <c r="R69" s="44"/>
      <c r="S69" s="44"/>
      <c r="T69" s="108"/>
      <c r="U69" s="44"/>
      <c r="V69" s="49"/>
      <c r="W69" s="49"/>
      <c r="X69" s="49"/>
      <c r="Y69" s="49"/>
      <c r="Z69" s="49"/>
      <c r="AA69" s="49"/>
    </row>
    <row r="70" spans="1:27" s="5" customFormat="1" ht="21.75" customHeight="1">
      <c r="A70" s="31"/>
      <c r="B70" s="31"/>
      <c r="C70" s="32"/>
      <c r="D70" s="31"/>
      <c r="E70" s="33"/>
      <c r="F70" s="33"/>
      <c r="G70" s="33"/>
      <c r="H70" s="34"/>
      <c r="I70" s="34"/>
      <c r="J70" s="34" t="s">
        <v>194</v>
      </c>
      <c r="K70" s="49"/>
      <c r="L70" s="49"/>
      <c r="M70" s="34"/>
      <c r="N70" s="49"/>
      <c r="O70" s="44"/>
      <c r="P70" s="44"/>
      <c r="Q70" s="96"/>
      <c r="R70" s="44"/>
      <c r="S70" s="44"/>
      <c r="T70" s="108"/>
      <c r="U70" s="44"/>
      <c r="V70" s="49"/>
      <c r="W70" s="49"/>
      <c r="X70" s="49"/>
      <c r="Y70" s="49"/>
      <c r="Z70" s="49"/>
      <c r="AA70" s="49"/>
    </row>
    <row r="71" spans="1:27" s="5" customFormat="1" ht="21.75" customHeight="1">
      <c r="A71" s="31"/>
      <c r="B71" s="31"/>
      <c r="C71" s="32"/>
      <c r="D71" s="31"/>
      <c r="E71" s="33"/>
      <c r="F71" s="33"/>
      <c r="G71" s="33"/>
      <c r="H71" s="34"/>
      <c r="I71" s="34"/>
      <c r="J71" s="34" t="s">
        <v>218</v>
      </c>
      <c r="K71" s="49"/>
      <c r="L71" s="49"/>
      <c r="M71" s="34"/>
      <c r="N71" s="49"/>
      <c r="O71" s="44"/>
      <c r="P71" s="44"/>
      <c r="Q71" s="96"/>
      <c r="R71" s="44"/>
      <c r="S71" s="44"/>
      <c r="T71" s="108"/>
      <c r="U71" s="44"/>
      <c r="V71" s="49"/>
      <c r="W71" s="49"/>
      <c r="X71" s="49"/>
      <c r="Y71" s="49"/>
      <c r="Z71" s="49"/>
      <c r="AA71" s="49"/>
    </row>
    <row r="72" spans="1:27" s="5" customFormat="1" ht="21.75" customHeight="1">
      <c r="A72" s="31"/>
      <c r="B72" s="31"/>
      <c r="C72" s="32"/>
      <c r="D72" s="31"/>
      <c r="E72" s="33"/>
      <c r="F72" s="33"/>
      <c r="G72" s="33"/>
      <c r="H72" s="34" t="s">
        <v>274</v>
      </c>
      <c r="I72" s="34" t="s">
        <v>243</v>
      </c>
      <c r="J72" s="34" t="s">
        <v>194</v>
      </c>
      <c r="K72" s="49">
        <v>18.7873</v>
      </c>
      <c r="L72" s="49"/>
      <c r="M72" s="34"/>
      <c r="N72" s="49"/>
      <c r="O72" s="91"/>
      <c r="P72" s="91"/>
      <c r="Q72" s="92"/>
      <c r="R72" s="91"/>
      <c r="S72" s="44"/>
      <c r="T72" s="108"/>
      <c r="U72" s="44"/>
      <c r="V72" s="49"/>
      <c r="W72" s="49"/>
      <c r="X72" s="49"/>
      <c r="Y72" s="49"/>
      <c r="Z72" s="49"/>
      <c r="AA72" s="49"/>
    </row>
    <row r="73" spans="1:27" s="5" customFormat="1" ht="21.75" customHeight="1">
      <c r="A73" s="31"/>
      <c r="B73" s="31"/>
      <c r="C73" s="32"/>
      <c r="D73" s="31"/>
      <c r="E73" s="33"/>
      <c r="F73" s="33"/>
      <c r="G73" s="33"/>
      <c r="H73" s="34"/>
      <c r="I73" s="34"/>
      <c r="J73" s="34" t="s">
        <v>218</v>
      </c>
      <c r="K73" s="49"/>
      <c r="L73" s="49"/>
      <c r="M73" s="34"/>
      <c r="N73" s="49"/>
      <c r="O73" s="44"/>
      <c r="P73" s="44"/>
      <c r="Q73" s="96"/>
      <c r="R73" s="44"/>
      <c r="S73" s="44"/>
      <c r="T73" s="108"/>
      <c r="U73" s="44"/>
      <c r="V73" s="49"/>
      <c r="W73" s="49"/>
      <c r="X73" s="49"/>
      <c r="Y73" s="49"/>
      <c r="Z73" s="49"/>
      <c r="AA73" s="49"/>
    </row>
    <row r="74" spans="1:27" s="5" customFormat="1" ht="21.75" customHeight="1">
      <c r="A74" s="31"/>
      <c r="B74" s="31"/>
      <c r="C74" s="32"/>
      <c r="D74" s="31"/>
      <c r="E74" s="33"/>
      <c r="F74" s="33"/>
      <c r="G74" s="33"/>
      <c r="H74" s="34" t="s">
        <v>274</v>
      </c>
      <c r="I74" s="34" t="s">
        <v>1145</v>
      </c>
      <c r="J74" s="34" t="s">
        <v>179</v>
      </c>
      <c r="K74" s="49">
        <v>1.018</v>
      </c>
      <c r="L74" s="49"/>
      <c r="M74" s="34"/>
      <c r="N74" s="49"/>
      <c r="O74" s="91"/>
      <c r="P74" s="91"/>
      <c r="Q74" s="92"/>
      <c r="R74" s="91"/>
      <c r="S74" s="44"/>
      <c r="T74" s="108"/>
      <c r="U74" s="44"/>
      <c r="V74" s="49"/>
      <c r="W74" s="49"/>
      <c r="X74" s="49"/>
      <c r="Y74" s="49"/>
      <c r="Z74" s="49"/>
      <c r="AA74" s="49"/>
    </row>
    <row r="75" spans="1:27" s="5" customFormat="1" ht="21.75" customHeight="1">
      <c r="A75" s="31"/>
      <c r="B75" s="31"/>
      <c r="C75" s="32"/>
      <c r="D75" s="31"/>
      <c r="E75" s="33"/>
      <c r="F75" s="33"/>
      <c r="G75" s="33"/>
      <c r="H75" s="34" t="s">
        <v>274</v>
      </c>
      <c r="I75" s="34" t="s">
        <v>1146</v>
      </c>
      <c r="J75" s="34" t="s">
        <v>179</v>
      </c>
      <c r="K75" s="49">
        <v>0.9847</v>
      </c>
      <c r="L75" s="49"/>
      <c r="M75" s="34"/>
      <c r="N75" s="49"/>
      <c r="O75" s="91"/>
      <c r="P75" s="91"/>
      <c r="Q75" s="92"/>
      <c r="R75" s="91"/>
      <c r="S75" s="44"/>
      <c r="T75" s="108"/>
      <c r="U75" s="44"/>
      <c r="V75" s="49"/>
      <c r="W75" s="49"/>
      <c r="X75" s="49"/>
      <c r="Y75" s="49"/>
      <c r="Z75" s="49"/>
      <c r="AA75" s="49"/>
    </row>
    <row r="76" spans="1:27" s="5" customFormat="1" ht="21.75" customHeight="1">
      <c r="A76" s="31"/>
      <c r="B76" s="31"/>
      <c r="C76" s="32"/>
      <c r="D76" s="31"/>
      <c r="E76" s="33"/>
      <c r="F76" s="33"/>
      <c r="G76" s="33"/>
      <c r="H76" s="34" t="s">
        <v>274</v>
      </c>
      <c r="I76" s="34" t="s">
        <v>1147</v>
      </c>
      <c r="J76" s="34" t="s">
        <v>179</v>
      </c>
      <c r="K76" s="49">
        <v>1.0119</v>
      </c>
      <c r="L76" s="49"/>
      <c r="M76" s="34"/>
      <c r="N76" s="49"/>
      <c r="O76" s="91"/>
      <c r="P76" s="91"/>
      <c r="Q76" s="92"/>
      <c r="R76" s="91"/>
      <c r="S76" s="44"/>
      <c r="T76" s="108"/>
      <c r="U76" s="44"/>
      <c r="V76" s="49"/>
      <c r="W76" s="49"/>
      <c r="X76" s="49"/>
      <c r="Y76" s="49"/>
      <c r="Z76" s="49"/>
      <c r="AA76" s="49"/>
    </row>
    <row r="77" spans="1:27" s="5" customFormat="1" ht="24">
      <c r="A77" s="31"/>
      <c r="B77" s="31"/>
      <c r="C77" s="32"/>
      <c r="D77" s="31"/>
      <c r="E77" s="33"/>
      <c r="F77" s="33"/>
      <c r="G77" s="33"/>
      <c r="H77" s="34" t="s">
        <v>274</v>
      </c>
      <c r="I77" s="34" t="s">
        <v>1148</v>
      </c>
      <c r="J77" s="34" t="s">
        <v>179</v>
      </c>
      <c r="K77" s="49">
        <v>2.6192</v>
      </c>
      <c r="L77" s="49"/>
      <c r="M77" s="34"/>
      <c r="N77" s="49"/>
      <c r="O77" s="93"/>
      <c r="P77" s="93"/>
      <c r="Q77" s="94"/>
      <c r="R77" s="93"/>
      <c r="S77" s="48"/>
      <c r="T77" s="108"/>
      <c r="U77" s="48"/>
      <c r="V77" s="49"/>
      <c r="W77" s="49"/>
      <c r="X77" s="49"/>
      <c r="Y77" s="49"/>
      <c r="Z77" s="49"/>
      <c r="AA77" s="49"/>
    </row>
    <row r="78" spans="1:27" s="5" customFormat="1" ht="64.5" customHeight="1">
      <c r="A78" s="31">
        <v>3</v>
      </c>
      <c r="B78" s="31" t="s">
        <v>774</v>
      </c>
      <c r="C78" s="32">
        <f>F78/E78</f>
        <v>0.7283615521969262</v>
      </c>
      <c r="D78" s="31" t="s">
        <v>775</v>
      </c>
      <c r="E78" s="33">
        <v>25.0896</v>
      </c>
      <c r="F78" s="33">
        <v>18.2743</v>
      </c>
      <c r="G78" s="33">
        <v>6.8153</v>
      </c>
      <c r="H78" s="34" t="s">
        <v>740</v>
      </c>
      <c r="I78" s="34" t="s">
        <v>832</v>
      </c>
      <c r="J78" s="34" t="s">
        <v>776</v>
      </c>
      <c r="K78" s="49">
        <v>25.0896</v>
      </c>
      <c r="L78" s="49"/>
      <c r="M78" s="34" t="s">
        <v>25</v>
      </c>
      <c r="N78" s="49">
        <v>6.8153</v>
      </c>
      <c r="O78" s="40" t="s">
        <v>904</v>
      </c>
      <c r="P78" s="40" t="s">
        <v>1062</v>
      </c>
      <c r="Q78" s="148" t="s">
        <v>1035</v>
      </c>
      <c r="R78" s="156" t="s">
        <v>1063</v>
      </c>
      <c r="S78" s="156" t="s">
        <v>1064</v>
      </c>
      <c r="T78" s="108" t="s">
        <v>1054</v>
      </c>
      <c r="U78" s="44"/>
      <c r="V78" s="49"/>
      <c r="W78" s="49"/>
      <c r="X78" s="49"/>
      <c r="Y78" s="49"/>
      <c r="Z78" s="49"/>
      <c r="AA78" s="49"/>
    </row>
    <row r="79" spans="1:27" s="5" customFormat="1" ht="35.25" customHeight="1">
      <c r="A79" s="31">
        <v>5</v>
      </c>
      <c r="B79" s="31" t="s">
        <v>144</v>
      </c>
      <c r="C79" s="32">
        <f>F79/E79</f>
        <v>0</v>
      </c>
      <c r="D79" s="31" t="s">
        <v>145</v>
      </c>
      <c r="E79" s="33">
        <v>25.5528</v>
      </c>
      <c r="F79" s="33">
        <v>0</v>
      </c>
      <c r="G79" s="33">
        <v>25.5528</v>
      </c>
      <c r="H79" s="34" t="s">
        <v>274</v>
      </c>
      <c r="I79" s="34" t="s">
        <v>146</v>
      </c>
      <c r="J79" s="34" t="s">
        <v>147</v>
      </c>
      <c r="K79" s="49">
        <v>2.632</v>
      </c>
      <c r="L79" s="49"/>
      <c r="M79" s="34" t="s">
        <v>41</v>
      </c>
      <c r="N79" s="52">
        <v>25.5528</v>
      </c>
      <c r="O79" s="89" t="s">
        <v>904</v>
      </c>
      <c r="P79" s="89" t="s">
        <v>1062</v>
      </c>
      <c r="Q79" s="90" t="s">
        <v>1035</v>
      </c>
      <c r="R79" s="89" t="s">
        <v>1149</v>
      </c>
      <c r="S79" s="40" t="s">
        <v>1138</v>
      </c>
      <c r="T79" s="108" t="s">
        <v>1054</v>
      </c>
      <c r="U79" s="40"/>
      <c r="V79" s="49"/>
      <c r="W79" s="49"/>
      <c r="X79" s="49"/>
      <c r="Y79" s="49"/>
      <c r="Z79" s="49"/>
      <c r="AA79" s="49"/>
    </row>
    <row r="80" spans="1:27" s="5" customFormat="1" ht="25.5" customHeight="1">
      <c r="A80" s="31"/>
      <c r="B80" s="31"/>
      <c r="C80" s="32"/>
      <c r="D80" s="31"/>
      <c r="E80" s="33"/>
      <c r="F80" s="33"/>
      <c r="G80" s="33"/>
      <c r="H80" s="34" t="s">
        <v>274</v>
      </c>
      <c r="I80" s="34" t="s">
        <v>153</v>
      </c>
      <c r="J80" s="34" t="s">
        <v>147</v>
      </c>
      <c r="K80" s="49">
        <v>4.5284</v>
      </c>
      <c r="L80" s="49"/>
      <c r="M80" s="34"/>
      <c r="N80" s="52"/>
      <c r="O80" s="91"/>
      <c r="P80" s="91"/>
      <c r="Q80" s="92"/>
      <c r="R80" s="91"/>
      <c r="S80" s="44"/>
      <c r="T80" s="108"/>
      <c r="U80" s="44"/>
      <c r="V80" s="49"/>
      <c r="W80" s="49"/>
      <c r="X80" s="49"/>
      <c r="Y80" s="49"/>
      <c r="Z80" s="49"/>
      <c r="AA80" s="49"/>
    </row>
    <row r="81" spans="1:27" s="5" customFormat="1" ht="34.5" customHeight="1">
      <c r="A81" s="31"/>
      <c r="B81" s="31"/>
      <c r="C81" s="32"/>
      <c r="D81" s="31"/>
      <c r="E81" s="33"/>
      <c r="F81" s="33"/>
      <c r="G81" s="33"/>
      <c r="H81" s="34" t="s">
        <v>274</v>
      </c>
      <c r="I81" s="34" t="s">
        <v>154</v>
      </c>
      <c r="J81" s="34" t="s">
        <v>147</v>
      </c>
      <c r="K81" s="49">
        <v>6.4667</v>
      </c>
      <c r="L81" s="49"/>
      <c r="M81" s="34"/>
      <c r="N81" s="52"/>
      <c r="O81" s="91"/>
      <c r="P81" s="91"/>
      <c r="Q81" s="92"/>
      <c r="R81" s="91"/>
      <c r="S81" s="44"/>
      <c r="T81" s="108"/>
      <c r="U81" s="44"/>
      <c r="V81" s="49"/>
      <c r="W81" s="49"/>
      <c r="X81" s="49"/>
      <c r="Y81" s="49"/>
      <c r="Z81" s="49"/>
      <c r="AA81" s="49"/>
    </row>
    <row r="82" spans="1:27" s="5" customFormat="1" ht="24.75" customHeight="1">
      <c r="A82" s="31"/>
      <c r="B82" s="31"/>
      <c r="C82" s="32"/>
      <c r="D82" s="31"/>
      <c r="E82" s="33"/>
      <c r="F82" s="33"/>
      <c r="G82" s="33"/>
      <c r="H82" s="34" t="s">
        <v>274</v>
      </c>
      <c r="I82" s="34" t="s">
        <v>155</v>
      </c>
      <c r="J82" s="34" t="s">
        <v>147</v>
      </c>
      <c r="K82" s="49">
        <v>5.0822</v>
      </c>
      <c r="L82" s="49"/>
      <c r="M82" s="34"/>
      <c r="N82" s="52"/>
      <c r="O82" s="91"/>
      <c r="P82" s="91"/>
      <c r="Q82" s="92"/>
      <c r="R82" s="91"/>
      <c r="S82" s="44"/>
      <c r="T82" s="108"/>
      <c r="U82" s="44"/>
      <c r="V82" s="49"/>
      <c r="W82" s="49"/>
      <c r="X82" s="49"/>
      <c r="Y82" s="49"/>
      <c r="Z82" s="49"/>
      <c r="AA82" s="49"/>
    </row>
    <row r="83" spans="1:27" s="5" customFormat="1" ht="24.75" customHeight="1">
      <c r="A83" s="31"/>
      <c r="B83" s="31"/>
      <c r="C83" s="32"/>
      <c r="D83" s="31"/>
      <c r="E83" s="33"/>
      <c r="F83" s="33"/>
      <c r="G83" s="33"/>
      <c r="H83" s="34" t="s">
        <v>274</v>
      </c>
      <c r="I83" s="34" t="s">
        <v>156</v>
      </c>
      <c r="J83" s="34" t="s">
        <v>147</v>
      </c>
      <c r="K83" s="49">
        <v>3.2365</v>
      </c>
      <c r="L83" s="49"/>
      <c r="M83" s="34"/>
      <c r="N83" s="52"/>
      <c r="O83" s="91"/>
      <c r="P83" s="91"/>
      <c r="Q83" s="92"/>
      <c r="R83" s="91"/>
      <c r="S83" s="44"/>
      <c r="T83" s="108"/>
      <c r="U83" s="44"/>
      <c r="V83" s="49"/>
      <c r="W83" s="49"/>
      <c r="X83" s="49"/>
      <c r="Y83" s="49"/>
      <c r="Z83" s="49"/>
      <c r="AA83" s="49"/>
    </row>
    <row r="84" spans="1:27" s="5" customFormat="1" ht="28.5" customHeight="1">
      <c r="A84" s="31"/>
      <c r="B84" s="31"/>
      <c r="C84" s="32"/>
      <c r="D84" s="31"/>
      <c r="E84" s="33"/>
      <c r="F84" s="33"/>
      <c r="G84" s="33"/>
      <c r="H84" s="34" t="s">
        <v>274</v>
      </c>
      <c r="I84" s="34" t="s">
        <v>157</v>
      </c>
      <c r="J84" s="34" t="s">
        <v>147</v>
      </c>
      <c r="K84" s="49">
        <v>3.607</v>
      </c>
      <c r="L84" s="49"/>
      <c r="M84" s="34"/>
      <c r="N84" s="52"/>
      <c r="O84" s="93"/>
      <c r="P84" s="93"/>
      <c r="Q84" s="94"/>
      <c r="R84" s="93"/>
      <c r="S84" s="48"/>
      <c r="T84" s="108"/>
      <c r="U84" s="48"/>
      <c r="V84" s="49"/>
      <c r="W84" s="49"/>
      <c r="X84" s="49"/>
      <c r="Y84" s="49"/>
      <c r="Z84" s="49"/>
      <c r="AA84" s="49"/>
    </row>
    <row r="85" spans="1:27" s="5" customFormat="1" ht="13.5">
      <c r="A85" s="31">
        <v>1</v>
      </c>
      <c r="B85" s="31" t="s">
        <v>1150</v>
      </c>
      <c r="C85" s="32">
        <f>F85/E85</f>
        <v>0.3474990597969162</v>
      </c>
      <c r="D85" s="31" t="s">
        <v>248</v>
      </c>
      <c r="E85" s="33">
        <v>41.4804</v>
      </c>
      <c r="F85" s="33">
        <v>14.414400000000004</v>
      </c>
      <c r="G85" s="33">
        <v>27.066</v>
      </c>
      <c r="H85" s="78" t="s">
        <v>274</v>
      </c>
      <c r="I85" s="97" t="s">
        <v>249</v>
      </c>
      <c r="J85" s="34" t="s">
        <v>1151</v>
      </c>
      <c r="K85" s="49">
        <v>31.805</v>
      </c>
      <c r="L85" s="49"/>
      <c r="M85" s="34" t="s">
        <v>25</v>
      </c>
      <c r="N85" s="49">
        <v>27.066</v>
      </c>
      <c r="O85" s="98" t="s">
        <v>904</v>
      </c>
      <c r="P85" s="98" t="s">
        <v>1062</v>
      </c>
      <c r="Q85" s="99" t="s">
        <v>1035</v>
      </c>
      <c r="R85" s="98" t="s">
        <v>1137</v>
      </c>
      <c r="S85" s="109" t="s">
        <v>1138</v>
      </c>
      <c r="T85" s="107" t="s">
        <v>1054</v>
      </c>
      <c r="U85" s="109"/>
      <c r="V85" s="49"/>
      <c r="W85" s="49"/>
      <c r="X85" s="49"/>
      <c r="Y85" s="49"/>
      <c r="Z85" s="49"/>
      <c r="AA85" s="49"/>
    </row>
    <row r="86" spans="1:27" s="5" customFormat="1" ht="13.5">
      <c r="A86" s="31"/>
      <c r="B86" s="31"/>
      <c r="C86" s="32"/>
      <c r="D86" s="31"/>
      <c r="E86" s="33"/>
      <c r="F86" s="33"/>
      <c r="G86" s="33"/>
      <c r="H86" s="78"/>
      <c r="I86" s="97"/>
      <c r="J86" s="34" t="s">
        <v>1152</v>
      </c>
      <c r="K86" s="49"/>
      <c r="L86" s="49"/>
      <c r="M86" s="34"/>
      <c r="N86" s="49"/>
      <c r="O86" s="100"/>
      <c r="P86" s="100"/>
      <c r="Q86" s="101"/>
      <c r="R86" s="100"/>
      <c r="S86" s="100"/>
      <c r="T86" s="107"/>
      <c r="U86" s="100"/>
      <c r="V86" s="49"/>
      <c r="W86" s="49"/>
      <c r="X86" s="49"/>
      <c r="Y86" s="49"/>
      <c r="Z86" s="49"/>
      <c r="AA86" s="49"/>
    </row>
    <row r="87" spans="1:27" s="5" customFormat="1" ht="13.5">
      <c r="A87" s="31"/>
      <c r="B87" s="31"/>
      <c r="C87" s="32"/>
      <c r="D87" s="31"/>
      <c r="E87" s="33"/>
      <c r="F87" s="33"/>
      <c r="G87" s="33"/>
      <c r="H87" s="78"/>
      <c r="I87" s="97"/>
      <c r="J87" s="34" t="s">
        <v>1153</v>
      </c>
      <c r="K87" s="49"/>
      <c r="L87" s="49"/>
      <c r="M87" s="34"/>
      <c r="N87" s="49"/>
      <c r="O87" s="100"/>
      <c r="P87" s="100"/>
      <c r="Q87" s="101"/>
      <c r="R87" s="100"/>
      <c r="S87" s="100"/>
      <c r="T87" s="107"/>
      <c r="U87" s="100"/>
      <c r="V87" s="49"/>
      <c r="W87" s="49"/>
      <c r="X87" s="49"/>
      <c r="Y87" s="49"/>
      <c r="Z87" s="49"/>
      <c r="AA87" s="49"/>
    </row>
    <row r="88" spans="1:27" s="5" customFormat="1" ht="13.5">
      <c r="A88" s="31"/>
      <c r="B88" s="31"/>
      <c r="C88" s="32"/>
      <c r="D88" s="31"/>
      <c r="E88" s="33"/>
      <c r="F88" s="33"/>
      <c r="G88" s="33"/>
      <c r="H88" s="78"/>
      <c r="I88" s="97"/>
      <c r="J88" s="34" t="s">
        <v>1143</v>
      </c>
      <c r="K88" s="49"/>
      <c r="L88" s="49"/>
      <c r="M88" s="34"/>
      <c r="N88" s="49"/>
      <c r="O88" s="100"/>
      <c r="P88" s="100"/>
      <c r="Q88" s="101"/>
      <c r="R88" s="100"/>
      <c r="S88" s="100"/>
      <c r="T88" s="107"/>
      <c r="U88" s="100"/>
      <c r="V88" s="49"/>
      <c r="W88" s="49"/>
      <c r="X88" s="49"/>
      <c r="Y88" s="49"/>
      <c r="Z88" s="49"/>
      <c r="AA88" s="49"/>
    </row>
    <row r="89" spans="1:27" s="5" customFormat="1" ht="13.5">
      <c r="A89" s="31"/>
      <c r="B89" s="31"/>
      <c r="C89" s="32"/>
      <c r="D89" s="31"/>
      <c r="E89" s="33"/>
      <c r="F89" s="33"/>
      <c r="G89" s="33"/>
      <c r="H89" s="78" t="s">
        <v>274</v>
      </c>
      <c r="I89" s="34" t="s">
        <v>1154</v>
      </c>
      <c r="J89" s="34" t="s">
        <v>1152</v>
      </c>
      <c r="K89" s="49">
        <v>7.5</v>
      </c>
      <c r="L89" s="49"/>
      <c r="M89" s="34"/>
      <c r="N89" s="49"/>
      <c r="O89" s="118"/>
      <c r="P89" s="118"/>
      <c r="Q89" s="119"/>
      <c r="R89" s="118"/>
      <c r="S89" s="100"/>
      <c r="T89" s="107"/>
      <c r="U89" s="100"/>
      <c r="V89" s="49"/>
      <c r="W89" s="49"/>
      <c r="X89" s="49"/>
      <c r="Y89" s="49"/>
      <c r="Z89" s="49"/>
      <c r="AA89" s="49"/>
    </row>
    <row r="90" spans="1:27" s="5" customFormat="1" ht="13.5">
      <c r="A90" s="31"/>
      <c r="B90" s="31"/>
      <c r="C90" s="32"/>
      <c r="D90" s="31"/>
      <c r="E90" s="33"/>
      <c r="F90" s="33"/>
      <c r="G90" s="33"/>
      <c r="H90" s="78"/>
      <c r="I90" s="34"/>
      <c r="J90" s="34" t="s">
        <v>1153</v>
      </c>
      <c r="K90" s="49"/>
      <c r="L90" s="49"/>
      <c r="M90" s="34"/>
      <c r="N90" s="49"/>
      <c r="O90" s="100"/>
      <c r="P90" s="100"/>
      <c r="Q90" s="101"/>
      <c r="R90" s="100"/>
      <c r="S90" s="100"/>
      <c r="T90" s="107"/>
      <c r="U90" s="100"/>
      <c r="V90" s="49"/>
      <c r="W90" s="49"/>
      <c r="X90" s="49"/>
      <c r="Y90" s="49"/>
      <c r="Z90" s="49"/>
      <c r="AA90" s="49"/>
    </row>
    <row r="91" spans="1:27" s="5" customFormat="1" ht="27" customHeight="1">
      <c r="A91" s="31"/>
      <c r="B91" s="31"/>
      <c r="C91" s="32"/>
      <c r="D91" s="31"/>
      <c r="E91" s="33"/>
      <c r="F91" s="33"/>
      <c r="G91" s="33"/>
      <c r="H91" s="78" t="s">
        <v>274</v>
      </c>
      <c r="I91" s="34" t="s">
        <v>1155</v>
      </c>
      <c r="J91" s="34" t="s">
        <v>1156</v>
      </c>
      <c r="K91" s="49">
        <v>1.54</v>
      </c>
      <c r="L91" s="49"/>
      <c r="M91" s="34"/>
      <c r="N91" s="49"/>
      <c r="O91" s="118"/>
      <c r="P91" s="118"/>
      <c r="Q91" s="119"/>
      <c r="R91" s="118"/>
      <c r="S91" s="100"/>
      <c r="T91" s="107"/>
      <c r="U91" s="100"/>
      <c r="V91" s="49"/>
      <c r="W91" s="49"/>
      <c r="X91" s="49"/>
      <c r="Y91" s="49"/>
      <c r="Z91" s="49"/>
      <c r="AA91" s="49"/>
    </row>
    <row r="92" spans="1:27" s="5" customFormat="1" ht="36">
      <c r="A92" s="31"/>
      <c r="B92" s="31"/>
      <c r="C92" s="32"/>
      <c r="D92" s="31"/>
      <c r="E92" s="33"/>
      <c r="F92" s="33"/>
      <c r="G92" s="33"/>
      <c r="H92" s="78" t="s">
        <v>274</v>
      </c>
      <c r="I92" s="34" t="s">
        <v>1157</v>
      </c>
      <c r="J92" s="34" t="s">
        <v>1158</v>
      </c>
      <c r="K92" s="49">
        <v>0.285</v>
      </c>
      <c r="L92" s="49"/>
      <c r="M92" s="34"/>
      <c r="N92" s="49"/>
      <c r="O92" s="120"/>
      <c r="P92" s="120"/>
      <c r="Q92" s="121"/>
      <c r="R92" s="120"/>
      <c r="S92" s="125"/>
      <c r="T92" s="107"/>
      <c r="U92" s="125"/>
      <c r="V92" s="49"/>
      <c r="W92" s="49"/>
      <c r="X92" s="49"/>
      <c r="Y92" s="49"/>
      <c r="Z92" s="49"/>
      <c r="AA92" s="49"/>
    </row>
    <row r="93" spans="1:27" ht="23.25" customHeight="1">
      <c r="A93" s="141" t="s">
        <v>1110</v>
      </c>
      <c r="B93" s="142"/>
      <c r="C93" s="142"/>
      <c r="D93" s="143"/>
      <c r="E93" s="33">
        <f>SUM(E49:E77)</f>
        <v>157.52429999999998</v>
      </c>
      <c r="F93" s="33">
        <f>SUM(F49:F77)</f>
        <v>110.41740000000001</v>
      </c>
      <c r="G93" s="33">
        <f>SUM(G49:G77)</f>
        <v>36.9349</v>
      </c>
      <c r="H93" s="33"/>
      <c r="I93" s="33"/>
      <c r="J93" s="33"/>
      <c r="K93" s="33">
        <f>SUM(K49:K77)</f>
        <v>123.74460000000002</v>
      </c>
      <c r="L93" s="33"/>
      <c r="M93" s="33"/>
      <c r="N93" s="33">
        <f>SUM(N49:N77)</f>
        <v>36.9358</v>
      </c>
      <c r="O93" s="33"/>
      <c r="P93" s="33"/>
      <c r="Q93" s="153"/>
      <c r="R93" s="33"/>
      <c r="S93" s="33"/>
      <c r="T93" s="108"/>
      <c r="U93" s="33"/>
      <c r="V93" s="33"/>
      <c r="W93" s="33"/>
      <c r="X93" s="33"/>
      <c r="Y93" s="33"/>
      <c r="Z93" s="33"/>
      <c r="AA93" s="33"/>
    </row>
    <row r="94" spans="1:27" ht="13.5">
      <c r="A94" s="140" t="s">
        <v>1065</v>
      </c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</row>
    <row r="95" spans="1:27" ht="60.75" customHeight="1">
      <c r="A95" s="31">
        <v>1</v>
      </c>
      <c r="B95" s="31" t="s">
        <v>681</v>
      </c>
      <c r="C95" s="32">
        <f>F95/E95</f>
        <v>0.679643200147351</v>
      </c>
      <c r="D95" s="31" t="s">
        <v>682</v>
      </c>
      <c r="E95" s="33">
        <v>15.2018</v>
      </c>
      <c r="F95" s="33">
        <v>10.331800000000001</v>
      </c>
      <c r="G95" s="33">
        <v>3.1993</v>
      </c>
      <c r="H95" s="34" t="s">
        <v>274</v>
      </c>
      <c r="I95" s="34" t="s">
        <v>1159</v>
      </c>
      <c r="J95" s="34" t="s">
        <v>684</v>
      </c>
      <c r="K95" s="49">
        <v>6.6659</v>
      </c>
      <c r="L95" s="49"/>
      <c r="M95" s="34" t="s">
        <v>25</v>
      </c>
      <c r="N95" s="49">
        <v>3.1993</v>
      </c>
      <c r="O95" s="85" t="s">
        <v>656</v>
      </c>
      <c r="P95" s="85" t="s">
        <v>686</v>
      </c>
      <c r="Q95" s="86" t="s">
        <v>1035</v>
      </c>
      <c r="R95" s="85" t="s">
        <v>1160</v>
      </c>
      <c r="S95" s="34" t="s">
        <v>1161</v>
      </c>
      <c r="T95" s="108" t="s">
        <v>1054</v>
      </c>
      <c r="U95" s="34"/>
      <c r="V95" s="49"/>
      <c r="W95" s="49"/>
      <c r="X95" s="49"/>
      <c r="Y95" s="49"/>
      <c r="Z95" s="49"/>
      <c r="AA95" s="49"/>
    </row>
    <row r="96" spans="1:27" ht="60.75" customHeight="1">
      <c r="A96" s="31">
        <v>2</v>
      </c>
      <c r="B96" s="31" t="s">
        <v>681</v>
      </c>
      <c r="C96" s="32">
        <f>F96/E96</f>
        <v>0.679643200147351</v>
      </c>
      <c r="D96" s="31" t="s">
        <v>682</v>
      </c>
      <c r="E96" s="33">
        <v>15.2018</v>
      </c>
      <c r="F96" s="33">
        <v>10.331800000000001</v>
      </c>
      <c r="G96" s="33">
        <v>1.2606</v>
      </c>
      <c r="H96" s="34" t="s">
        <v>274</v>
      </c>
      <c r="I96" s="34" t="s">
        <v>683</v>
      </c>
      <c r="J96" s="34" t="s">
        <v>684</v>
      </c>
      <c r="K96" s="49">
        <v>8.1301</v>
      </c>
      <c r="L96" s="49"/>
      <c r="M96" s="34" t="s">
        <v>25</v>
      </c>
      <c r="N96" s="49">
        <v>1.2606</v>
      </c>
      <c r="O96" s="85" t="s">
        <v>656</v>
      </c>
      <c r="P96" s="85" t="s">
        <v>686</v>
      </c>
      <c r="Q96" s="86" t="s">
        <v>1035</v>
      </c>
      <c r="R96" s="85" t="s">
        <v>1160</v>
      </c>
      <c r="S96" s="34" t="s">
        <v>1161</v>
      </c>
      <c r="T96" s="108" t="s">
        <v>1054</v>
      </c>
      <c r="U96" s="34"/>
      <c r="V96" s="49"/>
      <c r="W96" s="49"/>
      <c r="X96" s="49"/>
      <c r="Y96" s="49"/>
      <c r="Z96" s="49"/>
      <c r="AA96" s="49"/>
    </row>
    <row r="97" spans="1:27" ht="73.5" customHeight="1">
      <c r="A97" s="31">
        <v>3</v>
      </c>
      <c r="B97" s="31" t="s">
        <v>687</v>
      </c>
      <c r="C97" s="32">
        <f>F97/E97</f>
        <v>0.408156951782467</v>
      </c>
      <c r="D97" s="31" t="s">
        <v>688</v>
      </c>
      <c r="E97" s="33">
        <v>37.1732</v>
      </c>
      <c r="F97" s="33">
        <v>15.172500000000003</v>
      </c>
      <c r="G97" s="33">
        <v>22.0007</v>
      </c>
      <c r="H97" s="34" t="s">
        <v>274</v>
      </c>
      <c r="I97" s="34" t="s">
        <v>689</v>
      </c>
      <c r="J97" s="34" t="s">
        <v>684</v>
      </c>
      <c r="K97" s="49">
        <v>33.1732</v>
      </c>
      <c r="L97" s="49"/>
      <c r="M97" s="34" t="s">
        <v>41</v>
      </c>
      <c r="N97" s="52">
        <v>22.0007</v>
      </c>
      <c r="O97" s="85" t="s">
        <v>656</v>
      </c>
      <c r="P97" s="85" t="s">
        <v>686</v>
      </c>
      <c r="Q97" s="86" t="s">
        <v>1035</v>
      </c>
      <c r="R97" s="85" t="s">
        <v>1160</v>
      </c>
      <c r="S97" s="34" t="s">
        <v>1161</v>
      </c>
      <c r="T97" s="108" t="s">
        <v>1054</v>
      </c>
      <c r="U97" s="34"/>
      <c r="V97" s="49"/>
      <c r="W97" s="49"/>
      <c r="X97" s="49"/>
      <c r="Y97" s="49"/>
      <c r="Z97" s="49"/>
      <c r="AA97" s="49"/>
    </row>
    <row r="98" spans="1:27" ht="24" customHeight="1">
      <c r="A98" s="31">
        <v>4</v>
      </c>
      <c r="B98" s="31" t="s">
        <v>693</v>
      </c>
      <c r="C98" s="32">
        <f>F98/E98</f>
        <v>0.7889606830331521</v>
      </c>
      <c r="D98" s="31" t="s">
        <v>694</v>
      </c>
      <c r="E98" s="33">
        <v>31.0146</v>
      </c>
      <c r="F98" s="33">
        <v>24.4693</v>
      </c>
      <c r="G98" s="33">
        <v>6.5453</v>
      </c>
      <c r="H98" s="34" t="s">
        <v>1066</v>
      </c>
      <c r="I98" s="34" t="s">
        <v>695</v>
      </c>
      <c r="J98" s="34" t="s">
        <v>1067</v>
      </c>
      <c r="K98" s="49">
        <v>4.6</v>
      </c>
      <c r="L98" s="49"/>
      <c r="M98" s="34" t="s">
        <v>25</v>
      </c>
      <c r="N98" s="49">
        <v>6.5453</v>
      </c>
      <c r="O98" s="40" t="s">
        <v>656</v>
      </c>
      <c r="P98" s="40" t="s">
        <v>686</v>
      </c>
      <c r="Q98" s="148" t="s">
        <v>1035</v>
      </c>
      <c r="R98" s="40" t="s">
        <v>1068</v>
      </c>
      <c r="S98" s="40" t="s">
        <v>1069</v>
      </c>
      <c r="T98" s="108" t="s">
        <v>1054</v>
      </c>
      <c r="U98" s="40"/>
      <c r="V98" s="49"/>
      <c r="W98" s="49"/>
      <c r="X98" s="49"/>
      <c r="Y98" s="49"/>
      <c r="Z98" s="49"/>
      <c r="AA98" s="49"/>
    </row>
    <row r="99" spans="1:27" ht="26.25" customHeight="1">
      <c r="A99" s="31"/>
      <c r="B99" s="31"/>
      <c r="C99" s="32"/>
      <c r="D99" s="31"/>
      <c r="E99" s="33"/>
      <c r="F99" s="33"/>
      <c r="G99" s="33"/>
      <c r="H99" s="34"/>
      <c r="I99" s="34"/>
      <c r="J99" s="34" t="s">
        <v>1070</v>
      </c>
      <c r="K99" s="49"/>
      <c r="L99" s="49"/>
      <c r="M99" s="34"/>
      <c r="N99" s="49"/>
      <c r="O99" s="44"/>
      <c r="P99" s="44"/>
      <c r="Q99" s="96"/>
      <c r="R99" s="44"/>
      <c r="S99" s="44"/>
      <c r="T99" s="108"/>
      <c r="U99" s="44"/>
      <c r="V99" s="49"/>
      <c r="W99" s="49"/>
      <c r="X99" s="49"/>
      <c r="Y99" s="49"/>
      <c r="Z99" s="49"/>
      <c r="AA99" s="49"/>
    </row>
    <row r="100" spans="1:27" ht="24" customHeight="1">
      <c r="A100" s="31"/>
      <c r="B100" s="31"/>
      <c r="C100" s="32"/>
      <c r="D100" s="31"/>
      <c r="E100" s="33"/>
      <c r="F100" s="33"/>
      <c r="G100" s="33"/>
      <c r="H100" s="34" t="s">
        <v>1066</v>
      </c>
      <c r="I100" s="34" t="s">
        <v>699</v>
      </c>
      <c r="J100" s="34" t="s">
        <v>1067</v>
      </c>
      <c r="K100" s="49">
        <v>20.9333</v>
      </c>
      <c r="L100" s="49"/>
      <c r="M100" s="34"/>
      <c r="N100" s="49"/>
      <c r="O100" s="44"/>
      <c r="P100" s="44"/>
      <c r="Q100" s="96"/>
      <c r="R100" s="44"/>
      <c r="S100" s="44"/>
      <c r="T100" s="108"/>
      <c r="U100" s="44"/>
      <c r="V100" s="49"/>
      <c r="W100" s="49"/>
      <c r="X100" s="49"/>
      <c r="Y100" s="49"/>
      <c r="Z100" s="49"/>
      <c r="AA100" s="49"/>
    </row>
    <row r="101" spans="1:27" ht="18.75" customHeight="1">
      <c r="A101" s="31"/>
      <c r="B101" s="31"/>
      <c r="C101" s="32"/>
      <c r="D101" s="31"/>
      <c r="E101" s="33"/>
      <c r="F101" s="33"/>
      <c r="G101" s="33"/>
      <c r="H101" s="34"/>
      <c r="I101" s="34"/>
      <c r="J101" s="34" t="s">
        <v>1070</v>
      </c>
      <c r="K101" s="49"/>
      <c r="L101" s="49"/>
      <c r="M101" s="34"/>
      <c r="N101" s="49"/>
      <c r="O101" s="44"/>
      <c r="P101" s="44"/>
      <c r="Q101" s="96"/>
      <c r="R101" s="44"/>
      <c r="S101" s="44"/>
      <c r="T101" s="108"/>
      <c r="U101" s="44"/>
      <c r="V101" s="49"/>
      <c r="W101" s="49"/>
      <c r="X101" s="49"/>
      <c r="Y101" s="49"/>
      <c r="Z101" s="49"/>
      <c r="AA101" s="49"/>
    </row>
    <row r="102" spans="1:27" ht="24" customHeight="1">
      <c r="A102" s="31"/>
      <c r="B102" s="31"/>
      <c r="C102" s="32"/>
      <c r="D102" s="31"/>
      <c r="E102" s="33"/>
      <c r="F102" s="33"/>
      <c r="G102" s="33"/>
      <c r="H102" s="34" t="s">
        <v>1066</v>
      </c>
      <c r="I102" s="34" t="s">
        <v>701</v>
      </c>
      <c r="J102" s="34" t="s">
        <v>1067</v>
      </c>
      <c r="K102" s="49">
        <v>5.4813</v>
      </c>
      <c r="L102" s="49"/>
      <c r="M102" s="34"/>
      <c r="N102" s="49"/>
      <c r="O102" s="44"/>
      <c r="P102" s="44"/>
      <c r="Q102" s="96"/>
      <c r="R102" s="44"/>
      <c r="S102" s="44"/>
      <c r="T102" s="108"/>
      <c r="U102" s="44"/>
      <c r="V102" s="49"/>
      <c r="W102" s="49"/>
      <c r="X102" s="49"/>
      <c r="Y102" s="49"/>
      <c r="Z102" s="49"/>
      <c r="AA102" s="49"/>
    </row>
    <row r="103" spans="1:27" ht="27" customHeight="1">
      <c r="A103" s="31"/>
      <c r="B103" s="31"/>
      <c r="C103" s="32"/>
      <c r="D103" s="31"/>
      <c r="E103" s="33"/>
      <c r="F103" s="33"/>
      <c r="G103" s="33"/>
      <c r="H103" s="34"/>
      <c r="I103" s="34"/>
      <c r="J103" s="34" t="s">
        <v>1070</v>
      </c>
      <c r="K103" s="49"/>
      <c r="L103" s="49"/>
      <c r="M103" s="34"/>
      <c r="N103" s="49"/>
      <c r="O103" s="48"/>
      <c r="P103" s="48"/>
      <c r="Q103" s="95"/>
      <c r="R103" s="48"/>
      <c r="S103" s="48"/>
      <c r="T103" s="108"/>
      <c r="U103" s="48"/>
      <c r="V103" s="49"/>
      <c r="W103" s="49"/>
      <c r="X103" s="49"/>
      <c r="Y103" s="49"/>
      <c r="Z103" s="49"/>
      <c r="AA103" s="49"/>
    </row>
    <row r="104" spans="1:27" ht="13.5">
      <c r="A104" s="31">
        <v>5</v>
      </c>
      <c r="B104" s="31" t="s">
        <v>1071</v>
      </c>
      <c r="C104" s="32">
        <f>F104/E104</f>
        <v>0.397873434540559</v>
      </c>
      <c r="D104" s="31" t="s">
        <v>1072</v>
      </c>
      <c r="E104" s="33">
        <v>31.3087</v>
      </c>
      <c r="F104" s="33">
        <v>12.456900000000001</v>
      </c>
      <c r="G104" s="33">
        <v>18.8518</v>
      </c>
      <c r="H104" s="34" t="s">
        <v>740</v>
      </c>
      <c r="I104" s="34" t="s">
        <v>1073</v>
      </c>
      <c r="J104" s="34" t="s">
        <v>1067</v>
      </c>
      <c r="K104" s="49">
        <v>14.716</v>
      </c>
      <c r="L104" s="49"/>
      <c r="M104" s="34" t="s">
        <v>25</v>
      </c>
      <c r="N104" s="49">
        <v>18.8518</v>
      </c>
      <c r="O104" s="40" t="s">
        <v>656</v>
      </c>
      <c r="P104" s="40" t="s">
        <v>686</v>
      </c>
      <c r="Q104" s="148" t="s">
        <v>1035</v>
      </c>
      <c r="R104" s="40" t="s">
        <v>1068</v>
      </c>
      <c r="S104" s="40" t="s">
        <v>1069</v>
      </c>
      <c r="T104" s="108" t="s">
        <v>1038</v>
      </c>
      <c r="U104" s="40"/>
      <c r="V104" s="49"/>
      <c r="W104" s="49"/>
      <c r="X104" s="49"/>
      <c r="Y104" s="49"/>
      <c r="Z104" s="49"/>
      <c r="AA104" s="49"/>
    </row>
    <row r="105" spans="1:27" ht="13.5">
      <c r="A105" s="31"/>
      <c r="B105" s="31"/>
      <c r="C105" s="32"/>
      <c r="D105" s="31"/>
      <c r="E105" s="33"/>
      <c r="F105" s="33"/>
      <c r="G105" s="33"/>
      <c r="H105" s="34"/>
      <c r="I105" s="34"/>
      <c r="J105" s="34" t="s">
        <v>1074</v>
      </c>
      <c r="K105" s="49"/>
      <c r="L105" s="49"/>
      <c r="M105" s="34"/>
      <c r="N105" s="49"/>
      <c r="O105" s="44"/>
      <c r="P105" s="44"/>
      <c r="Q105" s="96"/>
      <c r="R105" s="44"/>
      <c r="S105" s="44"/>
      <c r="T105" s="108"/>
      <c r="U105" s="44"/>
      <c r="V105" s="49"/>
      <c r="W105" s="49"/>
      <c r="X105" s="49"/>
      <c r="Y105" s="49"/>
      <c r="Z105" s="49"/>
      <c r="AA105" s="49"/>
    </row>
    <row r="106" spans="1:27" ht="36" customHeight="1">
      <c r="A106" s="31"/>
      <c r="B106" s="31"/>
      <c r="C106" s="32"/>
      <c r="D106" s="31"/>
      <c r="E106" s="33"/>
      <c r="F106" s="33"/>
      <c r="G106" s="33"/>
      <c r="H106" s="34"/>
      <c r="I106" s="34"/>
      <c r="J106" s="34" t="s">
        <v>1075</v>
      </c>
      <c r="K106" s="49"/>
      <c r="L106" s="49"/>
      <c r="M106" s="34"/>
      <c r="N106" s="49"/>
      <c r="O106" s="44"/>
      <c r="P106" s="44"/>
      <c r="Q106" s="96"/>
      <c r="R106" s="44"/>
      <c r="S106" s="44"/>
      <c r="T106" s="108"/>
      <c r="U106" s="44"/>
      <c r="V106" s="49"/>
      <c r="W106" s="49"/>
      <c r="X106" s="49"/>
      <c r="Y106" s="49"/>
      <c r="Z106" s="49"/>
      <c r="AA106" s="49"/>
    </row>
    <row r="107" spans="1:27" ht="13.5">
      <c r="A107" s="31"/>
      <c r="B107" s="31"/>
      <c r="C107" s="32"/>
      <c r="D107" s="31"/>
      <c r="E107" s="33"/>
      <c r="F107" s="33"/>
      <c r="G107" s="33"/>
      <c r="H107" s="34" t="s">
        <v>740</v>
      </c>
      <c r="I107" s="34" t="s">
        <v>1076</v>
      </c>
      <c r="J107" s="34" t="s">
        <v>1067</v>
      </c>
      <c r="K107" s="49">
        <v>16.5927</v>
      </c>
      <c r="L107" s="49"/>
      <c r="M107" s="34"/>
      <c r="N107" s="49"/>
      <c r="O107" s="44"/>
      <c r="P107" s="44"/>
      <c r="Q107" s="96"/>
      <c r="R107" s="44"/>
      <c r="S107" s="44"/>
      <c r="T107" s="108"/>
      <c r="U107" s="44"/>
      <c r="V107" s="49"/>
      <c r="W107" s="49"/>
      <c r="X107" s="49"/>
      <c r="Y107" s="49"/>
      <c r="Z107" s="49"/>
      <c r="AA107" s="49"/>
    </row>
    <row r="108" spans="1:27" ht="14.25" customHeight="1">
      <c r="A108" s="31"/>
      <c r="B108" s="31"/>
      <c r="C108" s="32"/>
      <c r="D108" s="31"/>
      <c r="E108" s="33"/>
      <c r="F108" s="33"/>
      <c r="G108" s="33"/>
      <c r="H108" s="34"/>
      <c r="I108" s="34"/>
      <c r="J108" s="34" t="s">
        <v>1074</v>
      </c>
      <c r="K108" s="49"/>
      <c r="L108" s="49"/>
      <c r="M108" s="34"/>
      <c r="N108" s="49"/>
      <c r="O108" s="44"/>
      <c r="P108" s="44"/>
      <c r="Q108" s="96"/>
      <c r="R108" s="44"/>
      <c r="S108" s="44"/>
      <c r="T108" s="108"/>
      <c r="U108" s="44"/>
      <c r="V108" s="49"/>
      <c r="W108" s="49"/>
      <c r="X108" s="49"/>
      <c r="Y108" s="49"/>
      <c r="Z108" s="49"/>
      <c r="AA108" s="49"/>
    </row>
    <row r="109" spans="1:27" ht="43.5" customHeight="1">
      <c r="A109" s="31"/>
      <c r="B109" s="31"/>
      <c r="C109" s="32"/>
      <c r="D109" s="31"/>
      <c r="E109" s="33"/>
      <c r="F109" s="33"/>
      <c r="G109" s="33"/>
      <c r="H109" s="34"/>
      <c r="I109" s="34"/>
      <c r="J109" s="34" t="s">
        <v>1070</v>
      </c>
      <c r="K109" s="49"/>
      <c r="L109" s="49"/>
      <c r="M109" s="34"/>
      <c r="N109" s="49"/>
      <c r="O109" s="48"/>
      <c r="P109" s="48"/>
      <c r="Q109" s="95"/>
      <c r="R109" s="48"/>
      <c r="S109" s="48"/>
      <c r="T109" s="108"/>
      <c r="U109" s="48"/>
      <c r="V109" s="49"/>
      <c r="W109" s="49"/>
      <c r="X109" s="49"/>
      <c r="Y109" s="49"/>
      <c r="Z109" s="49"/>
      <c r="AA109" s="49"/>
    </row>
    <row r="110" spans="1:27" s="4" customFormat="1" ht="60">
      <c r="A110" s="31">
        <v>6</v>
      </c>
      <c r="B110" s="31" t="s">
        <v>703</v>
      </c>
      <c r="C110" s="32">
        <f>F110/E110</f>
        <v>0.933331357966162</v>
      </c>
      <c r="D110" s="31" t="s">
        <v>704</v>
      </c>
      <c r="E110" s="33">
        <v>6.7498</v>
      </c>
      <c r="F110" s="33">
        <v>6.299799999999999</v>
      </c>
      <c r="G110" s="33">
        <v>0.45</v>
      </c>
      <c r="H110" s="34" t="s">
        <v>740</v>
      </c>
      <c r="I110" s="34" t="s">
        <v>705</v>
      </c>
      <c r="J110" s="34" t="s">
        <v>706</v>
      </c>
      <c r="K110" s="49">
        <v>3.37</v>
      </c>
      <c r="L110" s="49"/>
      <c r="M110" s="34" t="s">
        <v>25</v>
      </c>
      <c r="N110" s="49">
        <v>0.4547</v>
      </c>
      <c r="O110" s="34" t="s">
        <v>656</v>
      </c>
      <c r="P110" s="34" t="s">
        <v>686</v>
      </c>
      <c r="Q110" s="88" t="s">
        <v>1035</v>
      </c>
      <c r="R110" s="34" t="s">
        <v>1068</v>
      </c>
      <c r="S110" s="34" t="s">
        <v>1069</v>
      </c>
      <c r="T110" s="108" t="s">
        <v>1038</v>
      </c>
      <c r="U110" s="34"/>
      <c r="V110" s="49"/>
      <c r="W110" s="49"/>
      <c r="X110" s="49"/>
      <c r="Y110" s="49"/>
      <c r="Z110" s="49"/>
      <c r="AA110" s="49"/>
    </row>
    <row r="111" spans="1:27" s="4" customFormat="1" ht="47.25" customHeight="1">
      <c r="A111" s="31">
        <v>7</v>
      </c>
      <c r="B111" s="31" t="s">
        <v>1077</v>
      </c>
      <c r="C111" s="32">
        <f>F111/E111</f>
        <v>0.886455960516325</v>
      </c>
      <c r="D111" s="31" t="s">
        <v>1078</v>
      </c>
      <c r="E111" s="33">
        <v>21.072</v>
      </c>
      <c r="F111" s="33">
        <v>18.6794</v>
      </c>
      <c r="G111" s="33">
        <v>2.3926</v>
      </c>
      <c r="H111" s="34" t="s">
        <v>740</v>
      </c>
      <c r="I111" s="34" t="s">
        <v>1079</v>
      </c>
      <c r="J111" s="34" t="s">
        <v>656</v>
      </c>
      <c r="K111" s="49">
        <v>21.072</v>
      </c>
      <c r="L111" s="49"/>
      <c r="M111" s="34" t="s">
        <v>25</v>
      </c>
      <c r="N111" s="49">
        <v>2.3926</v>
      </c>
      <c r="O111" s="34" t="s">
        <v>656</v>
      </c>
      <c r="P111" s="34" t="s">
        <v>686</v>
      </c>
      <c r="Q111" s="88" t="s">
        <v>1035</v>
      </c>
      <c r="R111" s="34" t="s">
        <v>1068</v>
      </c>
      <c r="S111" s="34" t="s">
        <v>1069</v>
      </c>
      <c r="T111" s="108" t="s">
        <v>1038</v>
      </c>
      <c r="U111" s="34"/>
      <c r="V111" s="49"/>
      <c r="W111" s="49"/>
      <c r="X111" s="49"/>
      <c r="Y111" s="49"/>
      <c r="Z111" s="49"/>
      <c r="AA111" s="49"/>
    </row>
    <row r="112" spans="1:27" s="4" customFormat="1" ht="17.25" customHeight="1">
      <c r="A112" s="31"/>
      <c r="B112" s="31"/>
      <c r="C112" s="32"/>
      <c r="D112" s="31"/>
      <c r="E112" s="33"/>
      <c r="F112" s="33"/>
      <c r="G112" s="33"/>
      <c r="H112" s="34"/>
      <c r="I112" s="34"/>
      <c r="J112" s="34"/>
      <c r="K112" s="49"/>
      <c r="L112" s="49"/>
      <c r="M112" s="34"/>
      <c r="N112" s="49"/>
      <c r="O112" s="34"/>
      <c r="P112" s="34"/>
      <c r="Q112" s="88"/>
      <c r="R112" s="34"/>
      <c r="S112" s="34"/>
      <c r="T112" s="108"/>
      <c r="U112" s="34"/>
      <c r="V112" s="49"/>
      <c r="W112" s="49"/>
      <c r="X112" s="49"/>
      <c r="Y112" s="49"/>
      <c r="Z112" s="49"/>
      <c r="AA112" s="49"/>
    </row>
    <row r="113" spans="1:27" s="4" customFormat="1" ht="17.25" customHeight="1">
      <c r="A113" s="31"/>
      <c r="B113" s="31"/>
      <c r="C113" s="32"/>
      <c r="D113" s="31"/>
      <c r="E113" s="33"/>
      <c r="F113" s="33"/>
      <c r="G113" s="33"/>
      <c r="H113" s="34"/>
      <c r="I113" s="34"/>
      <c r="J113" s="34"/>
      <c r="K113" s="49"/>
      <c r="L113" s="49"/>
      <c r="M113" s="34"/>
      <c r="N113" s="49"/>
      <c r="O113" s="34"/>
      <c r="P113" s="34"/>
      <c r="Q113" s="88"/>
      <c r="R113" s="34"/>
      <c r="S113" s="34"/>
      <c r="T113" s="108"/>
      <c r="U113" s="34"/>
      <c r="V113" s="49"/>
      <c r="W113" s="49"/>
      <c r="X113" s="49"/>
      <c r="Y113" s="49"/>
      <c r="Z113" s="49"/>
      <c r="AA113" s="49"/>
    </row>
    <row r="114" spans="1:27" s="4" customFormat="1" ht="13.5">
      <c r="A114" s="31"/>
      <c r="B114" s="31"/>
      <c r="C114" s="32"/>
      <c r="D114" s="31"/>
      <c r="E114" s="33"/>
      <c r="F114" s="33"/>
      <c r="G114" s="33"/>
      <c r="H114" s="34"/>
      <c r="I114" s="34"/>
      <c r="J114" s="34"/>
      <c r="K114" s="49"/>
      <c r="L114" s="49"/>
      <c r="M114" s="34"/>
      <c r="N114" s="49"/>
      <c r="O114" s="34"/>
      <c r="P114" s="34"/>
      <c r="Q114" s="88"/>
      <c r="R114" s="34"/>
      <c r="S114" s="34"/>
      <c r="T114" s="108"/>
      <c r="U114" s="34"/>
      <c r="V114" s="49"/>
      <c r="W114" s="49"/>
      <c r="X114" s="49"/>
      <c r="Y114" s="49"/>
      <c r="Z114" s="49"/>
      <c r="AA114" s="49"/>
    </row>
    <row r="115" spans="1:27" ht="24" customHeight="1">
      <c r="A115" s="31">
        <v>8</v>
      </c>
      <c r="B115" s="31" t="s">
        <v>711</v>
      </c>
      <c r="C115" s="32">
        <f>F115/E115</f>
        <v>0.8007561218076048</v>
      </c>
      <c r="D115" s="31" t="s">
        <v>712</v>
      </c>
      <c r="E115" s="33">
        <v>53.6157</v>
      </c>
      <c r="F115" s="33">
        <v>42.933099999999996</v>
      </c>
      <c r="G115" s="33">
        <v>10.6826</v>
      </c>
      <c r="H115" s="34" t="s">
        <v>740</v>
      </c>
      <c r="I115" s="34" t="s">
        <v>713</v>
      </c>
      <c r="J115" s="34" t="s">
        <v>684</v>
      </c>
      <c r="K115" s="49">
        <v>26.626</v>
      </c>
      <c r="L115" s="49"/>
      <c r="M115" s="34" t="s">
        <v>25</v>
      </c>
      <c r="N115" s="49">
        <v>10.6826</v>
      </c>
      <c r="O115" s="40" t="s">
        <v>656</v>
      </c>
      <c r="P115" s="40" t="s">
        <v>686</v>
      </c>
      <c r="Q115" s="148" t="s">
        <v>1035</v>
      </c>
      <c r="R115" s="40" t="s">
        <v>1068</v>
      </c>
      <c r="S115" s="40" t="s">
        <v>1069</v>
      </c>
      <c r="T115" s="108" t="s">
        <v>1038</v>
      </c>
      <c r="U115" s="40"/>
      <c r="V115" s="49"/>
      <c r="W115" s="49"/>
      <c r="X115" s="49"/>
      <c r="Y115" s="49"/>
      <c r="Z115" s="49"/>
      <c r="AA115" s="49"/>
    </row>
    <row r="116" spans="1:27" ht="13.5">
      <c r="A116" s="31"/>
      <c r="B116" s="31"/>
      <c r="C116" s="32"/>
      <c r="D116" s="31"/>
      <c r="E116" s="33"/>
      <c r="F116" s="33"/>
      <c r="G116" s="33"/>
      <c r="H116" s="34"/>
      <c r="I116" s="34"/>
      <c r="J116" s="34" t="s">
        <v>1075</v>
      </c>
      <c r="K116" s="49"/>
      <c r="L116" s="49"/>
      <c r="M116" s="34"/>
      <c r="N116" s="49"/>
      <c r="O116" s="44"/>
      <c r="P116" s="44"/>
      <c r="Q116" s="96"/>
      <c r="R116" s="44"/>
      <c r="S116" s="44"/>
      <c r="T116" s="108"/>
      <c r="U116" s="44"/>
      <c r="V116" s="49"/>
      <c r="W116" s="49"/>
      <c r="X116" s="49"/>
      <c r="Y116" s="49"/>
      <c r="Z116" s="49"/>
      <c r="AA116" s="49"/>
    </row>
    <row r="117" spans="1:27" ht="48" customHeight="1">
      <c r="A117" s="31"/>
      <c r="B117" s="31"/>
      <c r="C117" s="32"/>
      <c r="D117" s="31"/>
      <c r="E117" s="33"/>
      <c r="F117" s="33"/>
      <c r="G117" s="33"/>
      <c r="H117" s="34" t="s">
        <v>740</v>
      </c>
      <c r="I117" s="34" t="s">
        <v>716</v>
      </c>
      <c r="J117" s="34" t="s">
        <v>684</v>
      </c>
      <c r="K117" s="49">
        <v>26.9897</v>
      </c>
      <c r="L117" s="49"/>
      <c r="M117" s="34"/>
      <c r="N117" s="49"/>
      <c r="O117" s="48"/>
      <c r="P117" s="48"/>
      <c r="Q117" s="95"/>
      <c r="R117" s="48"/>
      <c r="S117" s="48"/>
      <c r="T117" s="108"/>
      <c r="U117" s="48"/>
      <c r="V117" s="49"/>
      <c r="W117" s="49"/>
      <c r="X117" s="49"/>
      <c r="Y117" s="49"/>
      <c r="Z117" s="49"/>
      <c r="AA117" s="49"/>
    </row>
    <row r="118" spans="1:27" s="4" customFormat="1" ht="60">
      <c r="A118" s="31">
        <v>9</v>
      </c>
      <c r="B118" s="31" t="s">
        <v>356</v>
      </c>
      <c r="C118" s="32">
        <f>F118/E118</f>
        <v>0.3731169296987088</v>
      </c>
      <c r="D118" s="31" t="s">
        <v>357</v>
      </c>
      <c r="E118" s="33">
        <v>5.576</v>
      </c>
      <c r="F118" s="33">
        <v>2.0805000000000002</v>
      </c>
      <c r="G118" s="33">
        <v>0.1168</v>
      </c>
      <c r="H118" s="34" t="s">
        <v>740</v>
      </c>
      <c r="I118" s="34" t="s">
        <v>717</v>
      </c>
      <c r="J118" s="34" t="s">
        <v>718</v>
      </c>
      <c r="K118" s="49">
        <v>0.1168</v>
      </c>
      <c r="L118" s="49"/>
      <c r="M118" s="34" t="s">
        <v>41</v>
      </c>
      <c r="N118" s="52">
        <v>0.1168</v>
      </c>
      <c r="O118" s="34" t="s">
        <v>656</v>
      </c>
      <c r="P118" s="34" t="s">
        <v>686</v>
      </c>
      <c r="Q118" s="88" t="s">
        <v>1035</v>
      </c>
      <c r="R118" s="34" t="s">
        <v>1068</v>
      </c>
      <c r="S118" s="34" t="s">
        <v>1069</v>
      </c>
      <c r="T118" s="108" t="s">
        <v>1038</v>
      </c>
      <c r="U118" s="34"/>
      <c r="V118" s="49"/>
      <c r="W118" s="49"/>
      <c r="X118" s="49"/>
      <c r="Y118" s="49"/>
      <c r="Z118" s="49"/>
      <c r="AA118" s="49"/>
    </row>
    <row r="119" spans="1:27" ht="13.5">
      <c r="A119" s="141" t="s">
        <v>1110</v>
      </c>
      <c r="B119" s="142"/>
      <c r="C119" s="142"/>
      <c r="D119" s="143"/>
      <c r="E119" s="33">
        <f>SUM(E95:E118)</f>
        <v>216.9136</v>
      </c>
      <c r="F119" s="33">
        <f>SUM(F95:F118)</f>
        <v>142.7551</v>
      </c>
      <c r="G119" s="33">
        <f>SUM(G95:G118)</f>
        <v>65.4997</v>
      </c>
      <c r="H119" s="33"/>
      <c r="I119" s="33"/>
      <c r="J119" s="33"/>
      <c r="K119" s="33">
        <f>SUM(K95:K118)</f>
        <v>188.467</v>
      </c>
      <c r="L119" s="33"/>
      <c r="M119" s="33"/>
      <c r="N119" s="33">
        <f>SUM(N95:N118)</f>
        <v>65.50439999999999</v>
      </c>
      <c r="O119" s="33"/>
      <c r="P119" s="33"/>
      <c r="Q119" s="153"/>
      <c r="R119" s="33"/>
      <c r="S119" s="33"/>
      <c r="T119" s="108"/>
      <c r="U119" s="33"/>
      <c r="V119" s="33"/>
      <c r="W119" s="33"/>
      <c r="X119" s="33"/>
      <c r="Y119" s="33"/>
      <c r="Z119" s="33"/>
      <c r="AA119" s="33"/>
    </row>
    <row r="120" spans="1:27" ht="13.5">
      <c r="A120" s="140" t="s">
        <v>1162</v>
      </c>
      <c r="B120" s="140"/>
      <c r="C120" s="140"/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</row>
    <row r="121" spans="1:27" ht="28.5" customHeight="1">
      <c r="A121" s="31">
        <v>1</v>
      </c>
      <c r="B121" s="77" t="s">
        <v>221</v>
      </c>
      <c r="C121" s="32">
        <f>F121/E121</f>
        <v>0.8251701372019539</v>
      </c>
      <c r="D121" s="31" t="s">
        <v>222</v>
      </c>
      <c r="E121" s="33">
        <v>26.5521</v>
      </c>
      <c r="F121" s="33">
        <v>21.91</v>
      </c>
      <c r="G121" s="112">
        <v>0.67</v>
      </c>
      <c r="H121" s="34" t="s">
        <v>274</v>
      </c>
      <c r="I121" s="34" t="s">
        <v>498</v>
      </c>
      <c r="J121" s="34" t="s">
        <v>499</v>
      </c>
      <c r="K121" s="49">
        <v>7.3333</v>
      </c>
      <c r="L121" s="49"/>
      <c r="M121" s="34" t="s">
        <v>25</v>
      </c>
      <c r="N121" s="49">
        <v>0.6666</v>
      </c>
      <c r="O121" s="89" t="s">
        <v>480</v>
      </c>
      <c r="P121" s="89" t="s">
        <v>1163</v>
      </c>
      <c r="Q121" s="90" t="s">
        <v>1035</v>
      </c>
      <c r="R121" s="89" t="s">
        <v>1164</v>
      </c>
      <c r="S121" s="40" t="s">
        <v>1165</v>
      </c>
      <c r="T121" s="108" t="s">
        <v>1054</v>
      </c>
      <c r="U121" s="40"/>
      <c r="V121" s="49"/>
      <c r="W121" s="49"/>
      <c r="X121" s="49"/>
      <c r="Y121" s="49"/>
      <c r="Z121" s="49"/>
      <c r="AA121" s="49"/>
    </row>
    <row r="122" spans="1:27" ht="18" customHeight="1">
      <c r="A122" s="31"/>
      <c r="B122" s="77"/>
      <c r="C122" s="32"/>
      <c r="D122" s="31"/>
      <c r="E122" s="33"/>
      <c r="F122" s="33"/>
      <c r="G122" s="33">
        <v>1.91</v>
      </c>
      <c r="H122" s="34" t="s">
        <v>274</v>
      </c>
      <c r="I122" s="34" t="s">
        <v>1166</v>
      </c>
      <c r="J122" s="34" t="s">
        <v>515</v>
      </c>
      <c r="K122" s="49">
        <v>0.8667</v>
      </c>
      <c r="L122" s="53" t="s">
        <v>1167</v>
      </c>
      <c r="M122" s="34" t="s">
        <v>25</v>
      </c>
      <c r="N122" s="49">
        <v>1.91</v>
      </c>
      <c r="O122" s="91"/>
      <c r="P122" s="91"/>
      <c r="Q122" s="92"/>
      <c r="R122" s="91"/>
      <c r="S122" s="44"/>
      <c r="T122" s="108"/>
      <c r="U122" s="44"/>
      <c r="V122" s="49"/>
      <c r="W122" s="49"/>
      <c r="X122" s="49"/>
      <c r="Y122" s="49"/>
      <c r="Z122" s="49"/>
      <c r="AA122" s="49"/>
    </row>
    <row r="123" spans="1:27" ht="16.5" customHeight="1">
      <c r="A123" s="31"/>
      <c r="B123" s="77"/>
      <c r="C123" s="32"/>
      <c r="D123" s="31"/>
      <c r="E123" s="33"/>
      <c r="F123" s="33"/>
      <c r="G123" s="33"/>
      <c r="H123" s="34"/>
      <c r="I123" s="34"/>
      <c r="J123" s="34" t="s">
        <v>508</v>
      </c>
      <c r="K123" s="49"/>
      <c r="L123" s="55"/>
      <c r="M123" s="34"/>
      <c r="N123" s="49"/>
      <c r="O123" s="44"/>
      <c r="P123" s="44"/>
      <c r="Q123" s="96"/>
      <c r="R123" s="44"/>
      <c r="S123" s="44"/>
      <c r="T123" s="108"/>
      <c r="U123" s="44"/>
      <c r="V123" s="49"/>
      <c r="W123" s="49"/>
      <c r="X123" s="49"/>
      <c r="Y123" s="49"/>
      <c r="Z123" s="49"/>
      <c r="AA123" s="49"/>
    </row>
    <row r="124" spans="1:27" ht="16.5" customHeight="1">
      <c r="A124" s="31"/>
      <c r="B124" s="77"/>
      <c r="C124" s="32"/>
      <c r="D124" s="31"/>
      <c r="E124" s="33"/>
      <c r="F124" s="33"/>
      <c r="G124" s="33"/>
      <c r="H124" s="34" t="s">
        <v>274</v>
      </c>
      <c r="I124" s="34" t="s">
        <v>1168</v>
      </c>
      <c r="J124" s="34" t="s">
        <v>515</v>
      </c>
      <c r="K124" s="49">
        <v>1</v>
      </c>
      <c r="L124" s="53" t="s">
        <v>1169</v>
      </c>
      <c r="M124" s="34"/>
      <c r="N124" s="49"/>
      <c r="O124" s="91"/>
      <c r="P124" s="91"/>
      <c r="Q124" s="92"/>
      <c r="R124" s="91"/>
      <c r="S124" s="44"/>
      <c r="T124" s="108"/>
      <c r="U124" s="44"/>
      <c r="V124" s="49"/>
      <c r="W124" s="49"/>
      <c r="X124" s="49"/>
      <c r="Y124" s="49"/>
      <c r="Z124" s="49"/>
      <c r="AA124" s="49"/>
    </row>
    <row r="125" spans="1:27" ht="16.5" customHeight="1">
      <c r="A125" s="31"/>
      <c r="B125" s="77"/>
      <c r="C125" s="32"/>
      <c r="D125" s="31"/>
      <c r="E125" s="33"/>
      <c r="F125" s="33"/>
      <c r="G125" s="33"/>
      <c r="H125" s="34"/>
      <c r="I125" s="34"/>
      <c r="J125" s="34" t="s">
        <v>508</v>
      </c>
      <c r="K125" s="49"/>
      <c r="L125" s="55"/>
      <c r="M125" s="34"/>
      <c r="N125" s="49"/>
      <c r="O125" s="44"/>
      <c r="P125" s="44"/>
      <c r="Q125" s="96"/>
      <c r="R125" s="44"/>
      <c r="S125" s="44"/>
      <c r="T125" s="108"/>
      <c r="U125" s="44"/>
      <c r="V125" s="49"/>
      <c r="W125" s="49"/>
      <c r="X125" s="49"/>
      <c r="Y125" s="49"/>
      <c r="Z125" s="49"/>
      <c r="AA125" s="49"/>
    </row>
    <row r="126" spans="1:27" ht="16.5" customHeight="1">
      <c r="A126" s="31"/>
      <c r="B126" s="77"/>
      <c r="C126" s="32"/>
      <c r="D126" s="31"/>
      <c r="E126" s="33"/>
      <c r="F126" s="33"/>
      <c r="G126" s="33"/>
      <c r="H126" s="34" t="s">
        <v>274</v>
      </c>
      <c r="I126" s="34" t="s">
        <v>1170</v>
      </c>
      <c r="J126" s="34" t="s">
        <v>515</v>
      </c>
      <c r="K126" s="49">
        <v>0.74</v>
      </c>
      <c r="L126" s="53" t="s">
        <v>1169</v>
      </c>
      <c r="M126" s="34"/>
      <c r="N126" s="49"/>
      <c r="O126" s="91"/>
      <c r="P126" s="91"/>
      <c r="Q126" s="92"/>
      <c r="R126" s="91"/>
      <c r="S126" s="44"/>
      <c r="T126" s="108"/>
      <c r="U126" s="44"/>
      <c r="V126" s="49"/>
      <c r="W126" s="49"/>
      <c r="X126" s="49"/>
      <c r="Y126" s="49"/>
      <c r="Z126" s="49"/>
      <c r="AA126" s="49"/>
    </row>
    <row r="127" spans="1:27" ht="16.5" customHeight="1">
      <c r="A127" s="31"/>
      <c r="B127" s="77"/>
      <c r="C127" s="32"/>
      <c r="D127" s="31"/>
      <c r="E127" s="33"/>
      <c r="F127" s="33"/>
      <c r="G127" s="33"/>
      <c r="H127" s="34"/>
      <c r="I127" s="34"/>
      <c r="J127" s="34" t="s">
        <v>508</v>
      </c>
      <c r="K127" s="49"/>
      <c r="L127" s="55"/>
      <c r="M127" s="34"/>
      <c r="N127" s="49"/>
      <c r="O127" s="44"/>
      <c r="P127" s="44"/>
      <c r="Q127" s="96"/>
      <c r="R127" s="44"/>
      <c r="S127" s="44"/>
      <c r="T127" s="108"/>
      <c r="U127" s="44"/>
      <c r="V127" s="49"/>
      <c r="W127" s="49"/>
      <c r="X127" s="49"/>
      <c r="Y127" s="49"/>
      <c r="Z127" s="49"/>
      <c r="AA127" s="49"/>
    </row>
    <row r="128" spans="1:27" ht="16.5" customHeight="1">
      <c r="A128" s="31"/>
      <c r="B128" s="77"/>
      <c r="C128" s="32"/>
      <c r="D128" s="31"/>
      <c r="E128" s="33"/>
      <c r="F128" s="33"/>
      <c r="G128" s="33"/>
      <c r="H128" s="34" t="s">
        <v>274</v>
      </c>
      <c r="I128" s="34" t="s">
        <v>503</v>
      </c>
      <c r="J128" s="34" t="s">
        <v>515</v>
      </c>
      <c r="K128" s="49">
        <v>1.06</v>
      </c>
      <c r="L128" s="53"/>
      <c r="M128" s="34"/>
      <c r="N128" s="49"/>
      <c r="O128" s="91"/>
      <c r="P128" s="91"/>
      <c r="Q128" s="92"/>
      <c r="R128" s="91"/>
      <c r="S128" s="44"/>
      <c r="T128" s="108"/>
      <c r="U128" s="44"/>
      <c r="V128" s="49"/>
      <c r="W128" s="49"/>
      <c r="X128" s="49"/>
      <c r="Y128" s="49"/>
      <c r="Z128" s="49"/>
      <c r="AA128" s="49"/>
    </row>
    <row r="129" spans="1:27" ht="16.5" customHeight="1">
      <c r="A129" s="31"/>
      <c r="B129" s="77"/>
      <c r="C129" s="32"/>
      <c r="D129" s="31"/>
      <c r="E129" s="33"/>
      <c r="F129" s="33"/>
      <c r="G129" s="33"/>
      <c r="H129" s="34"/>
      <c r="I129" s="34"/>
      <c r="J129" s="34" t="s">
        <v>508</v>
      </c>
      <c r="K129" s="49"/>
      <c r="L129" s="55"/>
      <c r="M129" s="34"/>
      <c r="N129" s="49"/>
      <c r="O129" s="44"/>
      <c r="P129" s="44"/>
      <c r="Q129" s="96"/>
      <c r="R129" s="44"/>
      <c r="S129" s="44"/>
      <c r="T129" s="108"/>
      <c r="U129" s="44"/>
      <c r="V129" s="49"/>
      <c r="W129" s="49"/>
      <c r="X129" s="49"/>
      <c r="Y129" s="49"/>
      <c r="Z129" s="49"/>
      <c r="AA129" s="49"/>
    </row>
    <row r="130" spans="1:27" ht="16.5" customHeight="1">
      <c r="A130" s="31"/>
      <c r="B130" s="77"/>
      <c r="C130" s="32"/>
      <c r="D130" s="31"/>
      <c r="E130" s="33"/>
      <c r="F130" s="33"/>
      <c r="G130" s="33"/>
      <c r="H130" s="34" t="s">
        <v>274</v>
      </c>
      <c r="I130" s="34" t="s">
        <v>1171</v>
      </c>
      <c r="J130" s="34" t="s">
        <v>515</v>
      </c>
      <c r="K130" s="49">
        <v>0.9467</v>
      </c>
      <c r="L130" s="53" t="s">
        <v>1172</v>
      </c>
      <c r="M130" s="34"/>
      <c r="N130" s="49"/>
      <c r="O130" s="91"/>
      <c r="P130" s="91"/>
      <c r="Q130" s="92"/>
      <c r="R130" s="91"/>
      <c r="S130" s="44"/>
      <c r="T130" s="108"/>
      <c r="U130" s="44"/>
      <c r="V130" s="49"/>
      <c r="W130" s="49"/>
      <c r="X130" s="49"/>
      <c r="Y130" s="49"/>
      <c r="Z130" s="49"/>
      <c r="AA130" s="49"/>
    </row>
    <row r="131" spans="1:27" ht="16.5" customHeight="1">
      <c r="A131" s="31"/>
      <c r="B131" s="77"/>
      <c r="C131" s="32"/>
      <c r="D131" s="31"/>
      <c r="E131" s="33"/>
      <c r="F131" s="33"/>
      <c r="G131" s="33"/>
      <c r="H131" s="34"/>
      <c r="I131" s="34"/>
      <c r="J131" s="34" t="s">
        <v>508</v>
      </c>
      <c r="K131" s="49"/>
      <c r="L131" s="55"/>
      <c r="M131" s="34"/>
      <c r="N131" s="49"/>
      <c r="O131" s="44"/>
      <c r="P131" s="44"/>
      <c r="Q131" s="96"/>
      <c r="R131" s="44"/>
      <c r="S131" s="44"/>
      <c r="T131" s="108"/>
      <c r="U131" s="44"/>
      <c r="V131" s="49"/>
      <c r="W131" s="49"/>
      <c r="X131" s="49"/>
      <c r="Y131" s="49"/>
      <c r="Z131" s="49"/>
      <c r="AA131" s="49"/>
    </row>
    <row r="132" spans="1:27" ht="16.5" customHeight="1">
      <c r="A132" s="31"/>
      <c r="B132" s="77"/>
      <c r="C132" s="32"/>
      <c r="D132" s="31"/>
      <c r="E132" s="33"/>
      <c r="F132" s="33"/>
      <c r="G132" s="33"/>
      <c r="H132" s="34" t="s">
        <v>274</v>
      </c>
      <c r="I132" s="34" t="s">
        <v>1173</v>
      </c>
      <c r="J132" s="34" t="s">
        <v>508</v>
      </c>
      <c r="K132" s="49">
        <v>1.2733</v>
      </c>
      <c r="L132" s="53" t="s">
        <v>1172</v>
      </c>
      <c r="M132" s="34"/>
      <c r="N132" s="49"/>
      <c r="O132" s="91"/>
      <c r="P132" s="91"/>
      <c r="Q132" s="92"/>
      <c r="R132" s="91"/>
      <c r="S132" s="44"/>
      <c r="T132" s="108"/>
      <c r="U132" s="44"/>
      <c r="V132" s="49"/>
      <c r="W132" s="49"/>
      <c r="X132" s="49"/>
      <c r="Y132" s="49"/>
      <c r="Z132" s="49"/>
      <c r="AA132" s="49"/>
    </row>
    <row r="133" spans="1:27" ht="16.5" customHeight="1">
      <c r="A133" s="31"/>
      <c r="B133" s="77"/>
      <c r="C133" s="32"/>
      <c r="D133" s="31"/>
      <c r="E133" s="33"/>
      <c r="F133" s="33"/>
      <c r="G133" s="33"/>
      <c r="H133" s="34"/>
      <c r="I133" s="34"/>
      <c r="J133" s="34" t="s">
        <v>515</v>
      </c>
      <c r="K133" s="49"/>
      <c r="L133" s="55"/>
      <c r="M133" s="34"/>
      <c r="N133" s="49"/>
      <c r="O133" s="44"/>
      <c r="P133" s="44"/>
      <c r="Q133" s="96"/>
      <c r="R133" s="44"/>
      <c r="S133" s="44"/>
      <c r="T133" s="108"/>
      <c r="U133" s="44"/>
      <c r="V133" s="49"/>
      <c r="W133" s="49"/>
      <c r="X133" s="49"/>
      <c r="Y133" s="49"/>
      <c r="Z133" s="49"/>
      <c r="AA133" s="49"/>
    </row>
    <row r="134" spans="1:27" ht="29.25" customHeight="1">
      <c r="A134" s="31"/>
      <c r="B134" s="77"/>
      <c r="C134" s="32"/>
      <c r="D134" s="31"/>
      <c r="E134" s="33"/>
      <c r="F134" s="33"/>
      <c r="G134" s="33"/>
      <c r="H134" s="34" t="s">
        <v>274</v>
      </c>
      <c r="I134" s="34" t="s">
        <v>507</v>
      </c>
      <c r="J134" s="34" t="s">
        <v>508</v>
      </c>
      <c r="K134" s="49">
        <v>1.3533</v>
      </c>
      <c r="L134" s="49"/>
      <c r="M134" s="34"/>
      <c r="N134" s="49"/>
      <c r="O134" s="93"/>
      <c r="P134" s="93"/>
      <c r="Q134" s="94"/>
      <c r="R134" s="93"/>
      <c r="S134" s="48"/>
      <c r="T134" s="108"/>
      <c r="U134" s="48"/>
      <c r="V134" s="49"/>
      <c r="W134" s="49"/>
      <c r="X134" s="49"/>
      <c r="Y134" s="49"/>
      <c r="Z134" s="49"/>
      <c r="AA134" s="49"/>
    </row>
    <row r="135" spans="1:27" ht="16.5" customHeight="1">
      <c r="A135" s="113">
        <v>2</v>
      </c>
      <c r="B135" s="77" t="s">
        <v>512</v>
      </c>
      <c r="C135" s="32">
        <f>F135/E135</f>
        <v>0.8051965586536046</v>
      </c>
      <c r="D135" s="31" t="s">
        <v>513</v>
      </c>
      <c r="E135" s="33">
        <v>31.848</v>
      </c>
      <c r="F135" s="33">
        <v>25.6439</v>
      </c>
      <c r="G135" s="33">
        <v>6.2041</v>
      </c>
      <c r="H135" s="34" t="s">
        <v>274</v>
      </c>
      <c r="I135" s="34" t="s">
        <v>1174</v>
      </c>
      <c r="J135" s="34" t="s">
        <v>515</v>
      </c>
      <c r="K135" s="49">
        <v>1.7467</v>
      </c>
      <c r="L135" s="53" t="s">
        <v>1175</v>
      </c>
      <c r="M135" s="34" t="s">
        <v>25</v>
      </c>
      <c r="N135" s="49">
        <v>6.2041</v>
      </c>
      <c r="O135" s="89" t="s">
        <v>480</v>
      </c>
      <c r="P135" s="89" t="s">
        <v>1163</v>
      </c>
      <c r="Q135" s="90" t="s">
        <v>1035</v>
      </c>
      <c r="R135" s="89" t="s">
        <v>1164</v>
      </c>
      <c r="S135" s="40" t="s">
        <v>1165</v>
      </c>
      <c r="T135" s="108" t="s">
        <v>1054</v>
      </c>
      <c r="U135" s="40"/>
      <c r="V135" s="49"/>
      <c r="W135" s="49"/>
      <c r="X135" s="49"/>
      <c r="Y135" s="49"/>
      <c r="Z135" s="49"/>
      <c r="AA135" s="49"/>
    </row>
    <row r="136" spans="1:27" ht="16.5" customHeight="1">
      <c r="A136" s="113"/>
      <c r="B136" s="77"/>
      <c r="C136" s="32"/>
      <c r="D136" s="31"/>
      <c r="E136" s="33"/>
      <c r="F136" s="33"/>
      <c r="G136" s="33"/>
      <c r="H136" s="34" t="s">
        <v>274</v>
      </c>
      <c r="I136" s="34" t="s">
        <v>514</v>
      </c>
      <c r="J136" s="34" t="s">
        <v>515</v>
      </c>
      <c r="K136" s="49">
        <v>2.18</v>
      </c>
      <c r="L136" s="54"/>
      <c r="M136" s="34"/>
      <c r="N136" s="49"/>
      <c r="O136" s="91"/>
      <c r="P136" s="91"/>
      <c r="Q136" s="92"/>
      <c r="R136" s="91"/>
      <c r="S136" s="44"/>
      <c r="T136" s="108"/>
      <c r="U136" s="44"/>
      <c r="V136" s="49"/>
      <c r="W136" s="49"/>
      <c r="X136" s="49"/>
      <c r="Y136" s="49"/>
      <c r="Z136" s="49"/>
      <c r="AA136" s="49"/>
    </row>
    <row r="137" spans="1:27" ht="16.5" customHeight="1">
      <c r="A137" s="113"/>
      <c r="B137" s="77"/>
      <c r="C137" s="32"/>
      <c r="D137" s="31"/>
      <c r="E137" s="33"/>
      <c r="F137" s="33"/>
      <c r="G137" s="33"/>
      <c r="H137" s="34" t="s">
        <v>274</v>
      </c>
      <c r="I137" s="34" t="s">
        <v>519</v>
      </c>
      <c r="J137" s="34" t="s">
        <v>515</v>
      </c>
      <c r="K137" s="49">
        <v>3.6667</v>
      </c>
      <c r="L137" s="54"/>
      <c r="M137" s="34"/>
      <c r="N137" s="49"/>
      <c r="O137" s="91"/>
      <c r="P137" s="91"/>
      <c r="Q137" s="92"/>
      <c r="R137" s="91"/>
      <c r="S137" s="44"/>
      <c r="T137" s="108"/>
      <c r="U137" s="44"/>
      <c r="V137" s="49"/>
      <c r="W137" s="49"/>
      <c r="X137" s="49"/>
      <c r="Y137" s="49"/>
      <c r="Z137" s="49"/>
      <c r="AA137" s="49"/>
    </row>
    <row r="138" spans="1:27" ht="16.5" customHeight="1">
      <c r="A138" s="113"/>
      <c r="B138" s="77"/>
      <c r="C138" s="32"/>
      <c r="D138" s="31"/>
      <c r="E138" s="33"/>
      <c r="F138" s="33"/>
      <c r="G138" s="33"/>
      <c r="H138" s="34" t="s">
        <v>274</v>
      </c>
      <c r="I138" s="34" t="s">
        <v>523</v>
      </c>
      <c r="J138" s="34" t="s">
        <v>515</v>
      </c>
      <c r="K138" s="49">
        <v>3.3233</v>
      </c>
      <c r="L138" s="54"/>
      <c r="M138" s="34"/>
      <c r="N138" s="49"/>
      <c r="O138" s="91"/>
      <c r="P138" s="91"/>
      <c r="Q138" s="92"/>
      <c r="R138" s="91"/>
      <c r="S138" s="44"/>
      <c r="T138" s="108"/>
      <c r="U138" s="44"/>
      <c r="V138" s="49"/>
      <c r="W138" s="49"/>
      <c r="X138" s="49"/>
      <c r="Y138" s="49"/>
      <c r="Z138" s="49"/>
      <c r="AA138" s="49"/>
    </row>
    <row r="139" spans="1:27" ht="16.5" customHeight="1">
      <c r="A139" s="113"/>
      <c r="B139" s="77"/>
      <c r="C139" s="32"/>
      <c r="D139" s="31"/>
      <c r="E139" s="33"/>
      <c r="F139" s="33"/>
      <c r="G139" s="33"/>
      <c r="H139" s="34"/>
      <c r="I139" s="34"/>
      <c r="J139" s="34" t="s">
        <v>539</v>
      </c>
      <c r="K139" s="49"/>
      <c r="L139" s="54"/>
      <c r="M139" s="34"/>
      <c r="N139" s="49"/>
      <c r="O139" s="44"/>
      <c r="P139" s="44"/>
      <c r="Q139" s="96"/>
      <c r="R139" s="44"/>
      <c r="S139" s="44"/>
      <c r="T139" s="108"/>
      <c r="U139" s="44"/>
      <c r="V139" s="49"/>
      <c r="W139" s="49"/>
      <c r="X139" s="49"/>
      <c r="Y139" s="49"/>
      <c r="Z139" s="49"/>
      <c r="AA139" s="49"/>
    </row>
    <row r="140" spans="1:27" ht="16.5" customHeight="1">
      <c r="A140" s="113"/>
      <c r="B140" s="77"/>
      <c r="C140" s="32"/>
      <c r="D140" s="31"/>
      <c r="E140" s="33"/>
      <c r="F140" s="33"/>
      <c r="G140" s="33"/>
      <c r="H140" s="34" t="s">
        <v>274</v>
      </c>
      <c r="I140" s="34" t="s">
        <v>1176</v>
      </c>
      <c r="J140" s="34" t="s">
        <v>515</v>
      </c>
      <c r="K140" s="49">
        <v>2.1867</v>
      </c>
      <c r="L140" s="54"/>
      <c r="M140" s="34"/>
      <c r="N140" s="49"/>
      <c r="O140" s="91"/>
      <c r="P140" s="91"/>
      <c r="Q140" s="92"/>
      <c r="R140" s="91"/>
      <c r="S140" s="44"/>
      <c r="T140" s="108"/>
      <c r="U140" s="44"/>
      <c r="V140" s="49"/>
      <c r="W140" s="49"/>
      <c r="X140" s="49"/>
      <c r="Y140" s="49"/>
      <c r="Z140" s="49"/>
      <c r="AA140" s="49"/>
    </row>
    <row r="141" spans="1:27" ht="16.5" customHeight="1">
      <c r="A141" s="113"/>
      <c r="B141" s="77"/>
      <c r="C141" s="32"/>
      <c r="D141" s="31"/>
      <c r="E141" s="33"/>
      <c r="F141" s="33"/>
      <c r="G141" s="33"/>
      <c r="H141" s="34" t="s">
        <v>274</v>
      </c>
      <c r="I141" s="34" t="s">
        <v>528</v>
      </c>
      <c r="J141" s="34" t="s">
        <v>515</v>
      </c>
      <c r="K141" s="49">
        <v>3.3333</v>
      </c>
      <c r="L141" s="54"/>
      <c r="M141" s="34"/>
      <c r="N141" s="49"/>
      <c r="O141" s="91"/>
      <c r="P141" s="91"/>
      <c r="Q141" s="92"/>
      <c r="R141" s="91"/>
      <c r="S141" s="44"/>
      <c r="T141" s="108"/>
      <c r="U141" s="44"/>
      <c r="V141" s="49"/>
      <c r="W141" s="49"/>
      <c r="X141" s="49"/>
      <c r="Y141" s="49"/>
      <c r="Z141" s="49"/>
      <c r="AA141" s="49"/>
    </row>
    <row r="142" spans="1:27" ht="16.5" customHeight="1">
      <c r="A142" s="113"/>
      <c r="B142" s="77"/>
      <c r="C142" s="32"/>
      <c r="D142" s="31"/>
      <c r="E142" s="33"/>
      <c r="F142" s="33"/>
      <c r="G142" s="33"/>
      <c r="H142" s="34" t="s">
        <v>274</v>
      </c>
      <c r="I142" s="34" t="s">
        <v>530</v>
      </c>
      <c r="J142" s="34" t="s">
        <v>515</v>
      </c>
      <c r="K142" s="49">
        <v>3.3333</v>
      </c>
      <c r="L142" s="54"/>
      <c r="M142" s="34"/>
      <c r="N142" s="49"/>
      <c r="O142" s="91"/>
      <c r="P142" s="91"/>
      <c r="Q142" s="92"/>
      <c r="R142" s="91"/>
      <c r="S142" s="44"/>
      <c r="T142" s="108"/>
      <c r="U142" s="44"/>
      <c r="V142" s="49"/>
      <c r="W142" s="49"/>
      <c r="X142" s="49"/>
      <c r="Y142" s="49"/>
      <c r="Z142" s="49"/>
      <c r="AA142" s="49"/>
    </row>
    <row r="143" spans="1:27" ht="16.5" customHeight="1">
      <c r="A143" s="113"/>
      <c r="B143" s="77"/>
      <c r="C143" s="32"/>
      <c r="D143" s="31"/>
      <c r="E143" s="33"/>
      <c r="F143" s="33"/>
      <c r="G143" s="33"/>
      <c r="H143" s="34" t="s">
        <v>274</v>
      </c>
      <c r="I143" s="34" t="s">
        <v>533</v>
      </c>
      <c r="J143" s="34" t="s">
        <v>515</v>
      </c>
      <c r="K143" s="49">
        <v>2.174</v>
      </c>
      <c r="L143" s="54"/>
      <c r="M143" s="34"/>
      <c r="N143" s="49"/>
      <c r="O143" s="91"/>
      <c r="P143" s="91"/>
      <c r="Q143" s="92"/>
      <c r="R143" s="91"/>
      <c r="S143" s="44"/>
      <c r="T143" s="108"/>
      <c r="U143" s="44"/>
      <c r="V143" s="49"/>
      <c r="W143" s="49"/>
      <c r="X143" s="49"/>
      <c r="Y143" s="49"/>
      <c r="Z143" s="49"/>
      <c r="AA143" s="49"/>
    </row>
    <row r="144" spans="1:27" ht="16.5" customHeight="1">
      <c r="A144" s="113"/>
      <c r="B144" s="77"/>
      <c r="C144" s="32"/>
      <c r="D144" s="31"/>
      <c r="E144" s="33"/>
      <c r="F144" s="33"/>
      <c r="G144" s="33"/>
      <c r="H144" s="34" t="s">
        <v>274</v>
      </c>
      <c r="I144" s="34" t="s">
        <v>1177</v>
      </c>
      <c r="J144" s="34" t="s">
        <v>515</v>
      </c>
      <c r="K144" s="49">
        <v>1.06</v>
      </c>
      <c r="L144" s="54"/>
      <c r="M144" s="34"/>
      <c r="N144" s="49"/>
      <c r="O144" s="91"/>
      <c r="P144" s="91"/>
      <c r="Q144" s="92"/>
      <c r="R144" s="91"/>
      <c r="S144" s="44"/>
      <c r="T144" s="108"/>
      <c r="U144" s="44"/>
      <c r="V144" s="49"/>
      <c r="W144" s="49"/>
      <c r="X144" s="49"/>
      <c r="Y144" s="49"/>
      <c r="Z144" s="49"/>
      <c r="AA144" s="49"/>
    </row>
    <row r="145" spans="1:27" ht="16.5" customHeight="1">
      <c r="A145" s="113"/>
      <c r="B145" s="77"/>
      <c r="C145" s="32"/>
      <c r="D145" s="31"/>
      <c r="E145" s="33"/>
      <c r="F145" s="33"/>
      <c r="G145" s="33"/>
      <c r="H145" s="34" t="s">
        <v>274</v>
      </c>
      <c r="I145" s="34" t="s">
        <v>1178</v>
      </c>
      <c r="J145" s="34" t="s">
        <v>515</v>
      </c>
      <c r="K145" s="49">
        <v>2.2047</v>
      </c>
      <c r="L145" s="54"/>
      <c r="M145" s="34"/>
      <c r="N145" s="49"/>
      <c r="O145" s="91"/>
      <c r="P145" s="91"/>
      <c r="Q145" s="92"/>
      <c r="R145" s="91"/>
      <c r="S145" s="44"/>
      <c r="T145" s="108"/>
      <c r="U145" s="44"/>
      <c r="V145" s="49"/>
      <c r="W145" s="49"/>
      <c r="X145" s="49"/>
      <c r="Y145" s="49"/>
      <c r="Z145" s="49"/>
      <c r="AA145" s="49"/>
    </row>
    <row r="146" spans="1:27" ht="16.5" customHeight="1">
      <c r="A146" s="113"/>
      <c r="B146" s="77"/>
      <c r="C146" s="32"/>
      <c r="D146" s="31"/>
      <c r="E146" s="33"/>
      <c r="F146" s="33"/>
      <c r="G146" s="33"/>
      <c r="H146" s="34"/>
      <c r="I146" s="34"/>
      <c r="J146" s="34" t="s">
        <v>539</v>
      </c>
      <c r="K146" s="49"/>
      <c r="L146" s="54"/>
      <c r="M146" s="34"/>
      <c r="N146" s="49"/>
      <c r="O146" s="44"/>
      <c r="P146" s="44"/>
      <c r="Q146" s="96"/>
      <c r="R146" s="44"/>
      <c r="S146" s="44"/>
      <c r="T146" s="108"/>
      <c r="U146" s="44"/>
      <c r="V146" s="49"/>
      <c r="W146" s="49"/>
      <c r="X146" s="49"/>
      <c r="Y146" s="49"/>
      <c r="Z146" s="49"/>
      <c r="AA146" s="49"/>
    </row>
    <row r="147" spans="1:27" ht="16.5" customHeight="1">
      <c r="A147" s="113"/>
      <c r="B147" s="77"/>
      <c r="C147" s="32"/>
      <c r="D147" s="31"/>
      <c r="E147" s="33"/>
      <c r="F147" s="33"/>
      <c r="G147" s="33"/>
      <c r="H147" s="34" t="s">
        <v>274</v>
      </c>
      <c r="I147" s="34" t="s">
        <v>1179</v>
      </c>
      <c r="J147" s="34" t="s">
        <v>539</v>
      </c>
      <c r="K147" s="49">
        <v>3.306</v>
      </c>
      <c r="L147" s="54"/>
      <c r="M147" s="34"/>
      <c r="N147" s="49"/>
      <c r="O147" s="91"/>
      <c r="P147" s="91"/>
      <c r="Q147" s="92"/>
      <c r="R147" s="91"/>
      <c r="S147" s="44"/>
      <c r="T147" s="108"/>
      <c r="U147" s="44"/>
      <c r="V147" s="49"/>
      <c r="W147" s="49"/>
      <c r="X147" s="49"/>
      <c r="Y147" s="49"/>
      <c r="Z147" s="49"/>
      <c r="AA147" s="49"/>
    </row>
    <row r="148" spans="1:27" ht="16.5" customHeight="1">
      <c r="A148" s="113"/>
      <c r="B148" s="77"/>
      <c r="C148" s="32"/>
      <c r="D148" s="31"/>
      <c r="E148" s="33"/>
      <c r="F148" s="33"/>
      <c r="G148" s="33"/>
      <c r="H148" s="34" t="s">
        <v>274</v>
      </c>
      <c r="I148" s="34" t="s">
        <v>1180</v>
      </c>
      <c r="J148" s="34" t="s">
        <v>515</v>
      </c>
      <c r="K148" s="49">
        <v>3.3333</v>
      </c>
      <c r="L148" s="54"/>
      <c r="M148" s="34"/>
      <c r="N148" s="49"/>
      <c r="O148" s="91"/>
      <c r="P148" s="91"/>
      <c r="Q148" s="92"/>
      <c r="R148" s="91"/>
      <c r="S148" s="44"/>
      <c r="T148" s="108"/>
      <c r="U148" s="44"/>
      <c r="V148" s="49"/>
      <c r="W148" s="49"/>
      <c r="X148" s="49"/>
      <c r="Y148" s="49"/>
      <c r="Z148" s="49"/>
      <c r="AA148" s="49"/>
    </row>
    <row r="149" spans="1:27" ht="16.5" customHeight="1">
      <c r="A149" s="113"/>
      <c r="B149" s="77"/>
      <c r="C149" s="32"/>
      <c r="D149" s="31"/>
      <c r="E149" s="33"/>
      <c r="F149" s="33"/>
      <c r="G149" s="33"/>
      <c r="H149" s="34"/>
      <c r="I149" s="34"/>
      <c r="J149" s="34" t="s">
        <v>539</v>
      </c>
      <c r="K149" s="49"/>
      <c r="L149" s="55"/>
      <c r="M149" s="34"/>
      <c r="N149" s="49"/>
      <c r="O149" s="48"/>
      <c r="P149" s="48"/>
      <c r="Q149" s="95"/>
      <c r="R149" s="48"/>
      <c r="S149" s="48"/>
      <c r="T149" s="108"/>
      <c r="U149" s="48"/>
      <c r="V149" s="49"/>
      <c r="W149" s="49"/>
      <c r="X149" s="49"/>
      <c r="Y149" s="49"/>
      <c r="Z149" s="49"/>
      <c r="AA149" s="49"/>
    </row>
    <row r="150" spans="1:27" ht="16.5" customHeight="1">
      <c r="A150" s="31">
        <v>3</v>
      </c>
      <c r="B150" s="157" t="s">
        <v>536</v>
      </c>
      <c r="C150" s="32">
        <f>F150/E150</f>
        <v>0.4655955669784805</v>
      </c>
      <c r="D150" s="31" t="s">
        <v>537</v>
      </c>
      <c r="E150" s="33">
        <v>24.9401</v>
      </c>
      <c r="F150" s="33">
        <v>11.612000000000002</v>
      </c>
      <c r="G150" s="33">
        <v>13.3281</v>
      </c>
      <c r="H150" s="34" t="s">
        <v>274</v>
      </c>
      <c r="I150" s="34" t="s">
        <v>538</v>
      </c>
      <c r="J150" s="34" t="s">
        <v>539</v>
      </c>
      <c r="K150" s="49">
        <v>1.3229</v>
      </c>
      <c r="L150" s="49"/>
      <c r="M150" s="34" t="s">
        <v>25</v>
      </c>
      <c r="N150" s="49">
        <v>13.3281</v>
      </c>
      <c r="O150" s="89" t="s">
        <v>480</v>
      </c>
      <c r="P150" s="89" t="s">
        <v>1163</v>
      </c>
      <c r="Q150" s="90" t="s">
        <v>1035</v>
      </c>
      <c r="R150" s="89" t="s">
        <v>1164</v>
      </c>
      <c r="S150" s="40" t="s">
        <v>1165</v>
      </c>
      <c r="T150" s="108" t="s">
        <v>1054</v>
      </c>
      <c r="U150" s="40"/>
      <c r="V150" s="49"/>
      <c r="W150" s="49"/>
      <c r="X150" s="49"/>
      <c r="Y150" s="49"/>
      <c r="Z150" s="49"/>
      <c r="AA150" s="49"/>
    </row>
    <row r="151" spans="1:27" ht="16.5" customHeight="1">
      <c r="A151" s="31"/>
      <c r="B151" s="157"/>
      <c r="C151" s="32"/>
      <c r="D151" s="31"/>
      <c r="E151" s="33"/>
      <c r="F151" s="33"/>
      <c r="G151" s="33"/>
      <c r="H151" s="34" t="s">
        <v>274</v>
      </c>
      <c r="I151" s="34" t="s">
        <v>543</v>
      </c>
      <c r="J151" s="34" t="s">
        <v>539</v>
      </c>
      <c r="K151" s="49">
        <v>6.6637</v>
      </c>
      <c r="L151" s="49"/>
      <c r="M151" s="34"/>
      <c r="N151" s="49"/>
      <c r="O151" s="91"/>
      <c r="P151" s="91"/>
      <c r="Q151" s="92"/>
      <c r="R151" s="91"/>
      <c r="S151" s="44"/>
      <c r="T151" s="108"/>
      <c r="U151" s="44"/>
      <c r="V151" s="49"/>
      <c r="W151" s="49"/>
      <c r="X151" s="49"/>
      <c r="Y151" s="49"/>
      <c r="Z151" s="49"/>
      <c r="AA151" s="49"/>
    </row>
    <row r="152" spans="1:27" ht="16.5" customHeight="1">
      <c r="A152" s="31"/>
      <c r="B152" s="157"/>
      <c r="C152" s="32"/>
      <c r="D152" s="31"/>
      <c r="E152" s="33"/>
      <c r="F152" s="33"/>
      <c r="G152" s="33"/>
      <c r="H152" s="34" t="s">
        <v>274</v>
      </c>
      <c r="I152" s="34" t="s">
        <v>546</v>
      </c>
      <c r="J152" s="34" t="s">
        <v>539</v>
      </c>
      <c r="K152" s="49">
        <v>7.0188</v>
      </c>
      <c r="L152" s="49"/>
      <c r="M152" s="34"/>
      <c r="N152" s="49"/>
      <c r="O152" s="91"/>
      <c r="P152" s="91"/>
      <c r="Q152" s="92"/>
      <c r="R152" s="91"/>
      <c r="S152" s="44"/>
      <c r="T152" s="108"/>
      <c r="U152" s="44"/>
      <c r="V152" s="49"/>
      <c r="W152" s="49"/>
      <c r="X152" s="49"/>
      <c r="Y152" s="49"/>
      <c r="Z152" s="49"/>
      <c r="AA152" s="49"/>
    </row>
    <row r="153" spans="1:27" ht="16.5" customHeight="1">
      <c r="A153" s="31"/>
      <c r="B153" s="157"/>
      <c r="C153" s="32"/>
      <c r="D153" s="31"/>
      <c r="E153" s="33"/>
      <c r="F153" s="33"/>
      <c r="G153" s="33"/>
      <c r="H153" s="34" t="s">
        <v>274</v>
      </c>
      <c r="I153" s="34" t="s">
        <v>549</v>
      </c>
      <c r="J153" s="34" t="s">
        <v>539</v>
      </c>
      <c r="K153" s="49">
        <v>9.9347</v>
      </c>
      <c r="L153" s="49"/>
      <c r="M153" s="34"/>
      <c r="N153" s="49"/>
      <c r="O153" s="93"/>
      <c r="P153" s="93"/>
      <c r="Q153" s="94"/>
      <c r="R153" s="93"/>
      <c r="S153" s="48"/>
      <c r="T153" s="108"/>
      <c r="U153" s="48"/>
      <c r="V153" s="49"/>
      <c r="W153" s="49"/>
      <c r="X153" s="49"/>
      <c r="Y153" s="49"/>
      <c r="Z153" s="49"/>
      <c r="AA153" s="49"/>
    </row>
    <row r="154" spans="1:27" ht="16.5" customHeight="1">
      <c r="A154" s="141" t="s">
        <v>1110</v>
      </c>
      <c r="B154" s="142"/>
      <c r="C154" s="142"/>
      <c r="D154" s="143"/>
      <c r="E154" s="33">
        <f>SUM(E121:E153)</f>
        <v>83.3402</v>
      </c>
      <c r="F154" s="33">
        <f>SUM(F121:F153)</f>
        <v>59.1659</v>
      </c>
      <c r="G154" s="33">
        <f>SUM(G121:G153)</f>
        <v>22.1122</v>
      </c>
      <c r="H154" s="33"/>
      <c r="I154" s="33"/>
      <c r="J154" s="33"/>
      <c r="K154" s="33">
        <f>SUM(K121:K153)</f>
        <v>71.3614</v>
      </c>
      <c r="L154" s="33"/>
      <c r="M154" s="33"/>
      <c r="N154" s="33">
        <f>SUM(N121:N153)</f>
        <v>22.1088</v>
      </c>
      <c r="O154" s="33"/>
      <c r="P154" s="33"/>
      <c r="Q154" s="153"/>
      <c r="R154" s="33"/>
      <c r="S154" s="33"/>
      <c r="T154" s="108"/>
      <c r="U154" s="33"/>
      <c r="V154" s="33"/>
      <c r="W154" s="33"/>
      <c r="X154" s="33"/>
      <c r="Y154" s="33"/>
      <c r="Z154" s="33"/>
      <c r="AA154" s="33"/>
    </row>
    <row r="155" spans="1:27" ht="24" customHeight="1">
      <c r="A155" s="140" t="s">
        <v>1181</v>
      </c>
      <c r="B155" s="140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</row>
    <row r="156" spans="1:27" ht="45">
      <c r="A156" s="31">
        <v>1</v>
      </c>
      <c r="B156" s="31" t="s">
        <v>319</v>
      </c>
      <c r="C156" s="32">
        <f>F156/E156</f>
        <v>0</v>
      </c>
      <c r="D156" s="31" t="s">
        <v>804</v>
      </c>
      <c r="E156" s="33">
        <v>6.3909</v>
      </c>
      <c r="F156" s="33">
        <v>0</v>
      </c>
      <c r="G156" s="33">
        <v>6.3909</v>
      </c>
      <c r="H156" s="34" t="s">
        <v>1106</v>
      </c>
      <c r="I156" s="34" t="s">
        <v>805</v>
      </c>
      <c r="J156" s="34" t="s">
        <v>803</v>
      </c>
      <c r="K156" s="49">
        <v>6.3909</v>
      </c>
      <c r="L156" s="49"/>
      <c r="M156" s="34" t="s">
        <v>41</v>
      </c>
      <c r="N156" s="52">
        <v>6.3909</v>
      </c>
      <c r="O156" s="85" t="s">
        <v>803</v>
      </c>
      <c r="P156" s="85" t="s">
        <v>1081</v>
      </c>
      <c r="Q156" s="86" t="s">
        <v>1035</v>
      </c>
      <c r="R156" s="85" t="s">
        <v>1182</v>
      </c>
      <c r="S156" s="34" t="s">
        <v>1183</v>
      </c>
      <c r="T156" s="107" t="s">
        <v>1109</v>
      </c>
      <c r="U156" s="34"/>
      <c r="V156" s="49"/>
      <c r="W156" s="49"/>
      <c r="X156" s="49"/>
      <c r="Y156" s="49"/>
      <c r="Z156" s="49"/>
      <c r="AA156" s="49"/>
    </row>
    <row r="157" spans="1:27" ht="13.5">
      <c r="A157" s="31">
        <v>2</v>
      </c>
      <c r="B157" s="31" t="s">
        <v>830</v>
      </c>
      <c r="C157" s="32">
        <f>F157/E157</f>
        <v>0.45625345367470993</v>
      </c>
      <c r="D157" s="31" t="s">
        <v>831</v>
      </c>
      <c r="E157" s="33">
        <v>15.2012</v>
      </c>
      <c r="F157" s="33">
        <v>6.935600000000001</v>
      </c>
      <c r="G157" s="33">
        <v>8.2656</v>
      </c>
      <c r="H157" s="34" t="s">
        <v>740</v>
      </c>
      <c r="I157" s="34" t="s">
        <v>832</v>
      </c>
      <c r="J157" s="34" t="s">
        <v>833</v>
      </c>
      <c r="K157" s="49">
        <v>9.0002</v>
      </c>
      <c r="L157" s="49"/>
      <c r="M157" s="34" t="s">
        <v>25</v>
      </c>
      <c r="N157" s="49">
        <v>8.2656</v>
      </c>
      <c r="O157" s="40" t="s">
        <v>803</v>
      </c>
      <c r="P157" s="40" t="s">
        <v>1081</v>
      </c>
      <c r="Q157" s="148" t="s">
        <v>1035</v>
      </c>
      <c r="R157" s="40" t="s">
        <v>1082</v>
      </c>
      <c r="S157" s="40" t="s">
        <v>1083</v>
      </c>
      <c r="T157" s="108" t="s">
        <v>1038</v>
      </c>
      <c r="U157" s="40"/>
      <c r="V157" s="49"/>
      <c r="W157" s="49"/>
      <c r="X157" s="49"/>
      <c r="Y157" s="49"/>
      <c r="Z157" s="49"/>
      <c r="AA157" s="49"/>
    </row>
    <row r="158" spans="1:27" ht="13.5">
      <c r="A158" s="31"/>
      <c r="B158" s="31"/>
      <c r="C158" s="32"/>
      <c r="D158" s="31"/>
      <c r="E158" s="33"/>
      <c r="F158" s="33"/>
      <c r="G158" s="33"/>
      <c r="H158" s="34" t="s">
        <v>740</v>
      </c>
      <c r="I158" s="34" t="s">
        <v>832</v>
      </c>
      <c r="J158" s="34" t="s">
        <v>837</v>
      </c>
      <c r="K158" s="49">
        <v>6.201</v>
      </c>
      <c r="L158" s="49"/>
      <c r="M158" s="34"/>
      <c r="N158" s="49"/>
      <c r="O158" s="48"/>
      <c r="P158" s="48"/>
      <c r="Q158" s="95"/>
      <c r="R158" s="48"/>
      <c r="S158" s="48"/>
      <c r="T158" s="108"/>
      <c r="U158" s="48"/>
      <c r="V158" s="49"/>
      <c r="W158" s="49"/>
      <c r="X158" s="49"/>
      <c r="Y158" s="49"/>
      <c r="Z158" s="49"/>
      <c r="AA158" s="49"/>
    </row>
    <row r="159" spans="1:27" ht="45">
      <c r="A159" s="31">
        <v>3</v>
      </c>
      <c r="B159" s="31" t="s">
        <v>421</v>
      </c>
      <c r="C159" s="32">
        <f>F159/E159</f>
        <v>0.26620077438851647</v>
      </c>
      <c r="D159" s="31" t="s">
        <v>422</v>
      </c>
      <c r="E159" s="33">
        <v>10.589</v>
      </c>
      <c r="F159" s="33">
        <v>2.8188000000000013</v>
      </c>
      <c r="G159" s="33">
        <v>1.1246</v>
      </c>
      <c r="H159" s="34" t="s">
        <v>274</v>
      </c>
      <c r="I159" s="34" t="s">
        <v>816</v>
      </c>
      <c r="J159" s="34" t="s">
        <v>817</v>
      </c>
      <c r="K159" s="49">
        <v>1.1246</v>
      </c>
      <c r="L159" s="49"/>
      <c r="M159" s="34" t="s">
        <v>818</v>
      </c>
      <c r="N159" s="49">
        <v>1.1246</v>
      </c>
      <c r="O159" s="85" t="s">
        <v>803</v>
      </c>
      <c r="P159" s="85" t="s">
        <v>1081</v>
      </c>
      <c r="Q159" s="86" t="s">
        <v>1035</v>
      </c>
      <c r="R159" s="85" t="s">
        <v>1182</v>
      </c>
      <c r="S159" s="34" t="s">
        <v>1183</v>
      </c>
      <c r="T159" s="108" t="s">
        <v>1038</v>
      </c>
      <c r="U159" s="34"/>
      <c r="V159" s="49"/>
      <c r="W159" s="49"/>
      <c r="X159" s="49"/>
      <c r="Y159" s="49"/>
      <c r="Z159" s="49"/>
      <c r="AA159" s="49"/>
    </row>
    <row r="160" spans="1:27" ht="13.5">
      <c r="A160" s="31">
        <v>4</v>
      </c>
      <c r="B160" s="31" t="s">
        <v>840</v>
      </c>
      <c r="C160" s="32">
        <f>F160/E160</f>
        <v>0.2138744303990544</v>
      </c>
      <c r="D160" s="31" t="s">
        <v>841</v>
      </c>
      <c r="E160" s="33">
        <v>10.4898</v>
      </c>
      <c r="F160" s="33">
        <v>2.243500000000001</v>
      </c>
      <c r="G160" s="49">
        <v>8.2463</v>
      </c>
      <c r="H160" s="34" t="s">
        <v>740</v>
      </c>
      <c r="I160" s="34" t="s">
        <v>580</v>
      </c>
      <c r="J160" s="34" t="s">
        <v>833</v>
      </c>
      <c r="K160" s="49">
        <v>8.2463</v>
      </c>
      <c r="L160" s="49"/>
      <c r="M160" s="34" t="s">
        <v>41</v>
      </c>
      <c r="N160" s="52">
        <v>8.2463</v>
      </c>
      <c r="O160" s="34" t="s">
        <v>803</v>
      </c>
      <c r="P160" s="34" t="s">
        <v>1081</v>
      </c>
      <c r="Q160" s="88" t="s">
        <v>1035</v>
      </c>
      <c r="R160" s="34" t="s">
        <v>1082</v>
      </c>
      <c r="S160" s="34" t="s">
        <v>1083</v>
      </c>
      <c r="T160" s="108" t="s">
        <v>1038</v>
      </c>
      <c r="U160" s="34"/>
      <c r="V160" s="49"/>
      <c r="W160" s="49"/>
      <c r="X160" s="49"/>
      <c r="Y160" s="49"/>
      <c r="Z160" s="49"/>
      <c r="AA160" s="49"/>
    </row>
    <row r="161" spans="1:27" ht="13.5">
      <c r="A161" s="31"/>
      <c r="B161" s="31"/>
      <c r="C161" s="32"/>
      <c r="D161" s="31"/>
      <c r="E161" s="33"/>
      <c r="F161" s="33"/>
      <c r="G161" s="49">
        <v>1.6777</v>
      </c>
      <c r="H161" s="34"/>
      <c r="I161" s="34"/>
      <c r="J161" s="34" t="s">
        <v>859</v>
      </c>
      <c r="K161" s="49">
        <v>1.6777</v>
      </c>
      <c r="L161" s="49"/>
      <c r="M161" s="34"/>
      <c r="N161" s="52">
        <v>1.6777</v>
      </c>
      <c r="O161" s="34"/>
      <c r="P161" s="34"/>
      <c r="Q161" s="88"/>
      <c r="R161" s="34"/>
      <c r="S161" s="34"/>
      <c r="T161" s="108"/>
      <c r="U161" s="34"/>
      <c r="V161" s="49"/>
      <c r="W161" s="49"/>
      <c r="X161" s="49"/>
      <c r="Y161" s="49"/>
      <c r="Z161" s="49"/>
      <c r="AA161" s="49"/>
    </row>
    <row r="162" spans="1:27" ht="13.5">
      <c r="A162" s="31"/>
      <c r="B162" s="31"/>
      <c r="C162" s="32"/>
      <c r="D162" s="31"/>
      <c r="E162" s="33"/>
      <c r="F162" s="33"/>
      <c r="G162" s="49">
        <v>0.5658</v>
      </c>
      <c r="H162" s="34"/>
      <c r="I162" s="34"/>
      <c r="J162" s="34" t="s">
        <v>817</v>
      </c>
      <c r="K162" s="49">
        <v>0.5658</v>
      </c>
      <c r="L162" s="49"/>
      <c r="M162" s="34"/>
      <c r="N162" s="52">
        <v>0.5658</v>
      </c>
      <c r="O162" s="34"/>
      <c r="P162" s="34"/>
      <c r="Q162" s="88"/>
      <c r="R162" s="34"/>
      <c r="S162" s="34"/>
      <c r="T162" s="108"/>
      <c r="U162" s="34"/>
      <c r="V162" s="49"/>
      <c r="W162" s="49"/>
      <c r="X162" s="49"/>
      <c r="Y162" s="49"/>
      <c r="Z162" s="49"/>
      <c r="AA162" s="49"/>
    </row>
    <row r="163" spans="1:27" ht="13.5">
      <c r="A163" s="31">
        <v>5</v>
      </c>
      <c r="B163" s="31" t="s">
        <v>846</v>
      </c>
      <c r="C163" s="32">
        <f>F163/E163</f>
        <v>0.518808140340505</v>
      </c>
      <c r="D163" s="31" t="s">
        <v>847</v>
      </c>
      <c r="E163" s="33">
        <v>21.6502</v>
      </c>
      <c r="F163" s="33">
        <v>11.232300000000002</v>
      </c>
      <c r="G163" s="33">
        <v>10.4179</v>
      </c>
      <c r="H163" s="34" t="s">
        <v>740</v>
      </c>
      <c r="I163" s="34" t="s">
        <v>443</v>
      </c>
      <c r="J163" s="34" t="s">
        <v>833</v>
      </c>
      <c r="K163" s="49">
        <v>8.7693</v>
      </c>
      <c r="L163" s="49"/>
      <c r="M163" s="34" t="s">
        <v>25</v>
      </c>
      <c r="N163" s="49">
        <v>10.4179</v>
      </c>
      <c r="O163" s="40"/>
      <c r="P163" s="40"/>
      <c r="Q163" s="148" t="s">
        <v>1084</v>
      </c>
      <c r="R163" s="40" t="s">
        <v>1082</v>
      </c>
      <c r="S163" s="40" t="s">
        <v>1083</v>
      </c>
      <c r="T163" s="108" t="s">
        <v>1038</v>
      </c>
      <c r="U163" s="40"/>
      <c r="V163" s="49"/>
      <c r="W163" s="49"/>
      <c r="X163" s="49"/>
      <c r="Y163" s="49"/>
      <c r="Z163" s="49"/>
      <c r="AA163" s="49"/>
    </row>
    <row r="164" spans="1:27" ht="13.5">
      <c r="A164" s="31"/>
      <c r="B164" s="31"/>
      <c r="C164" s="32"/>
      <c r="D164" s="31"/>
      <c r="E164" s="33"/>
      <c r="F164" s="33"/>
      <c r="G164" s="33"/>
      <c r="H164" s="34"/>
      <c r="I164" s="34" t="s">
        <v>443</v>
      </c>
      <c r="J164" s="34" t="s">
        <v>1085</v>
      </c>
      <c r="K164" s="49">
        <v>12.8809</v>
      </c>
      <c r="L164" s="49"/>
      <c r="M164" s="34"/>
      <c r="N164" s="49"/>
      <c r="O164" s="44"/>
      <c r="P164" s="44"/>
      <c r="Q164" s="96"/>
      <c r="R164" s="44"/>
      <c r="S164" s="44"/>
      <c r="T164" s="108"/>
      <c r="U164" s="44"/>
      <c r="V164" s="49"/>
      <c r="W164" s="49"/>
      <c r="X164" s="49"/>
      <c r="Y164" s="49"/>
      <c r="Z164" s="49"/>
      <c r="AA164" s="49"/>
    </row>
    <row r="165" spans="1:27" ht="13.5">
      <c r="A165" s="31"/>
      <c r="B165" s="31"/>
      <c r="C165" s="32"/>
      <c r="D165" s="31"/>
      <c r="E165" s="33"/>
      <c r="F165" s="33"/>
      <c r="G165" s="33"/>
      <c r="H165" s="34"/>
      <c r="I165" s="34"/>
      <c r="J165" s="34" t="s">
        <v>837</v>
      </c>
      <c r="K165" s="49"/>
      <c r="L165" s="49"/>
      <c r="M165" s="34"/>
      <c r="N165" s="49"/>
      <c r="O165" s="44"/>
      <c r="P165" s="44"/>
      <c r="Q165" s="96"/>
      <c r="R165" s="44"/>
      <c r="S165" s="44"/>
      <c r="T165" s="108"/>
      <c r="U165" s="44"/>
      <c r="V165" s="49"/>
      <c r="W165" s="49"/>
      <c r="X165" s="49"/>
      <c r="Y165" s="49"/>
      <c r="Z165" s="49"/>
      <c r="AA165" s="49"/>
    </row>
    <row r="166" spans="1:27" ht="13.5">
      <c r="A166" s="31"/>
      <c r="B166" s="31"/>
      <c r="C166" s="32"/>
      <c r="D166" s="31"/>
      <c r="E166" s="33"/>
      <c r="F166" s="33"/>
      <c r="G166" s="33"/>
      <c r="H166" s="34"/>
      <c r="I166" s="34"/>
      <c r="J166" s="34" t="s">
        <v>833</v>
      </c>
      <c r="K166" s="49"/>
      <c r="L166" s="49"/>
      <c r="M166" s="34"/>
      <c r="N166" s="49"/>
      <c r="O166" s="44"/>
      <c r="P166" s="44"/>
      <c r="Q166" s="96"/>
      <c r="R166" s="44"/>
      <c r="S166" s="44"/>
      <c r="T166" s="108"/>
      <c r="U166" s="44"/>
      <c r="V166" s="49"/>
      <c r="W166" s="49"/>
      <c r="X166" s="49"/>
      <c r="Y166" s="49"/>
      <c r="Z166" s="49"/>
      <c r="AA166" s="49"/>
    </row>
    <row r="167" spans="1:27" ht="13.5">
      <c r="A167" s="31"/>
      <c r="B167" s="31"/>
      <c r="C167" s="32"/>
      <c r="D167" s="31"/>
      <c r="E167" s="33"/>
      <c r="F167" s="33"/>
      <c r="G167" s="33"/>
      <c r="H167" s="34"/>
      <c r="I167" s="34"/>
      <c r="J167" s="34" t="s">
        <v>859</v>
      </c>
      <c r="K167" s="49"/>
      <c r="L167" s="49"/>
      <c r="M167" s="34"/>
      <c r="N167" s="49"/>
      <c r="O167" s="48"/>
      <c r="P167" s="48"/>
      <c r="Q167" s="95"/>
      <c r="R167" s="48"/>
      <c r="S167" s="48"/>
      <c r="T167" s="108"/>
      <c r="U167" s="48"/>
      <c r="V167" s="49"/>
      <c r="W167" s="49"/>
      <c r="X167" s="49"/>
      <c r="Y167" s="49"/>
      <c r="Z167" s="49"/>
      <c r="AA167" s="49"/>
    </row>
    <row r="168" spans="1:27" ht="13.5">
      <c r="A168" s="31">
        <v>6</v>
      </c>
      <c r="B168" s="31" t="s">
        <v>853</v>
      </c>
      <c r="C168" s="32">
        <f>F168/E168</f>
        <v>0.06859570890988981</v>
      </c>
      <c r="D168" s="31" t="s">
        <v>854</v>
      </c>
      <c r="E168" s="33">
        <v>15.2269</v>
      </c>
      <c r="F168" s="33">
        <v>1.044500000000001</v>
      </c>
      <c r="G168" s="33">
        <v>14.1824</v>
      </c>
      <c r="H168" s="34" t="s">
        <v>740</v>
      </c>
      <c r="I168" s="34" t="s">
        <v>443</v>
      </c>
      <c r="J168" s="34" t="s">
        <v>833</v>
      </c>
      <c r="K168" s="49">
        <v>2.4025</v>
      </c>
      <c r="L168" s="49"/>
      <c r="M168" s="34" t="s">
        <v>25</v>
      </c>
      <c r="N168" s="49">
        <v>14.1824</v>
      </c>
      <c r="O168" s="40" t="s">
        <v>803</v>
      </c>
      <c r="P168" s="40" t="s">
        <v>1081</v>
      </c>
      <c r="Q168" s="148" t="s">
        <v>1035</v>
      </c>
      <c r="R168" s="40" t="s">
        <v>1082</v>
      </c>
      <c r="S168" s="40" t="s">
        <v>1083</v>
      </c>
      <c r="T168" s="108" t="s">
        <v>1038</v>
      </c>
      <c r="U168" s="40"/>
      <c r="V168" s="49"/>
      <c r="W168" s="49"/>
      <c r="X168" s="49"/>
      <c r="Y168" s="49"/>
      <c r="Z168" s="49"/>
      <c r="AA168" s="49"/>
    </row>
    <row r="169" spans="1:27" ht="13.5">
      <c r="A169" s="31"/>
      <c r="B169" s="31"/>
      <c r="C169" s="32"/>
      <c r="D169" s="31"/>
      <c r="E169" s="33"/>
      <c r="F169" s="33"/>
      <c r="G169" s="33"/>
      <c r="H169" s="34" t="s">
        <v>740</v>
      </c>
      <c r="I169" s="34" t="s">
        <v>443</v>
      </c>
      <c r="J169" s="34" t="s">
        <v>859</v>
      </c>
      <c r="K169" s="49">
        <v>12.8244</v>
      </c>
      <c r="L169" s="49"/>
      <c r="M169" s="34"/>
      <c r="N169" s="49"/>
      <c r="O169" s="48"/>
      <c r="P169" s="48"/>
      <c r="Q169" s="95"/>
      <c r="R169" s="48"/>
      <c r="S169" s="48"/>
      <c r="T169" s="108"/>
      <c r="U169" s="48"/>
      <c r="V169" s="49"/>
      <c r="W169" s="49"/>
      <c r="X169" s="49"/>
      <c r="Y169" s="49"/>
      <c r="Z169" s="49"/>
      <c r="AA169" s="49"/>
    </row>
    <row r="170" spans="1:27" ht="24" customHeight="1">
      <c r="A170" s="31">
        <v>7</v>
      </c>
      <c r="B170" s="31" t="s">
        <v>876</v>
      </c>
      <c r="C170" s="32">
        <f>F170/E170</f>
        <v>0.5510265485324275</v>
      </c>
      <c r="D170" s="31" t="s">
        <v>877</v>
      </c>
      <c r="E170" s="33">
        <v>12.6297</v>
      </c>
      <c r="F170" s="33">
        <v>6.9593</v>
      </c>
      <c r="G170" s="49">
        <v>5.6704</v>
      </c>
      <c r="H170" s="34" t="s">
        <v>740</v>
      </c>
      <c r="I170" s="34" t="s">
        <v>443</v>
      </c>
      <c r="J170" s="34" t="s">
        <v>878</v>
      </c>
      <c r="K170" s="49">
        <v>5.6704</v>
      </c>
      <c r="L170" s="49"/>
      <c r="M170" s="34" t="s">
        <v>41</v>
      </c>
      <c r="N170" s="52">
        <v>5.6704</v>
      </c>
      <c r="O170" s="40" t="s">
        <v>803</v>
      </c>
      <c r="P170" s="40" t="s">
        <v>1081</v>
      </c>
      <c r="Q170" s="148" t="s">
        <v>1035</v>
      </c>
      <c r="R170" s="40" t="s">
        <v>1086</v>
      </c>
      <c r="S170" s="40" t="s">
        <v>1083</v>
      </c>
      <c r="T170" s="108" t="s">
        <v>1038</v>
      </c>
      <c r="U170" s="40"/>
      <c r="V170" s="49"/>
      <c r="W170" s="49"/>
      <c r="X170" s="49"/>
      <c r="Y170" s="49"/>
      <c r="Z170" s="49"/>
      <c r="AA170" s="49"/>
    </row>
    <row r="171" spans="1:27" ht="13.5">
      <c r="A171" s="31"/>
      <c r="B171" s="31"/>
      <c r="C171" s="32"/>
      <c r="D171" s="31"/>
      <c r="E171" s="33"/>
      <c r="F171" s="33"/>
      <c r="G171" s="49">
        <v>6.9593</v>
      </c>
      <c r="H171" s="34" t="s">
        <v>740</v>
      </c>
      <c r="I171" s="34" t="s">
        <v>443</v>
      </c>
      <c r="J171" s="34" t="s">
        <v>878</v>
      </c>
      <c r="K171" s="49">
        <v>6.9593</v>
      </c>
      <c r="L171" s="49"/>
      <c r="M171" s="34"/>
      <c r="N171" s="52">
        <v>6.9593</v>
      </c>
      <c r="O171" s="48"/>
      <c r="P171" s="48"/>
      <c r="Q171" s="95"/>
      <c r="R171" s="48"/>
      <c r="S171" s="48"/>
      <c r="T171" s="108"/>
      <c r="U171" s="48"/>
      <c r="V171" s="49"/>
      <c r="W171" s="49"/>
      <c r="X171" s="49"/>
      <c r="Y171" s="49"/>
      <c r="Z171" s="49"/>
      <c r="AA171" s="49"/>
    </row>
    <row r="172" spans="1:27" ht="60">
      <c r="A172" s="31">
        <v>8</v>
      </c>
      <c r="B172" s="31" t="s">
        <v>886</v>
      </c>
      <c r="C172" s="32">
        <f>F172/E172</f>
        <v>0.8301405199918539</v>
      </c>
      <c r="D172" s="31" t="s">
        <v>887</v>
      </c>
      <c r="E172" s="33">
        <v>14.731</v>
      </c>
      <c r="F172" s="33">
        <v>12.2288</v>
      </c>
      <c r="G172" s="33">
        <v>2.5022</v>
      </c>
      <c r="H172" s="34" t="s">
        <v>740</v>
      </c>
      <c r="I172" s="34" t="s">
        <v>443</v>
      </c>
      <c r="J172" s="34" t="s">
        <v>878</v>
      </c>
      <c r="K172" s="49">
        <v>14.731</v>
      </c>
      <c r="L172" s="49"/>
      <c r="M172" s="34" t="s">
        <v>41</v>
      </c>
      <c r="N172" s="52">
        <v>2.5022</v>
      </c>
      <c r="O172" s="34" t="s">
        <v>803</v>
      </c>
      <c r="P172" s="34" t="s">
        <v>1081</v>
      </c>
      <c r="Q172" s="88" t="s">
        <v>1035</v>
      </c>
      <c r="R172" s="34" t="s">
        <v>1082</v>
      </c>
      <c r="S172" s="34" t="s">
        <v>1083</v>
      </c>
      <c r="T172" s="108" t="s">
        <v>1038</v>
      </c>
      <c r="U172" s="34"/>
      <c r="V172" s="49"/>
      <c r="W172" s="49"/>
      <c r="X172" s="49"/>
      <c r="Y172" s="49"/>
      <c r="Z172" s="49"/>
      <c r="AA172" s="49"/>
    </row>
    <row r="173" spans="1:27" s="4" customFormat="1" ht="60">
      <c r="A173" s="31">
        <v>9</v>
      </c>
      <c r="B173" s="31" t="s">
        <v>891</v>
      </c>
      <c r="C173" s="32">
        <f>F173/E173</f>
        <v>0.6831883903323908</v>
      </c>
      <c r="D173" s="31" t="s">
        <v>892</v>
      </c>
      <c r="E173" s="33">
        <v>9.3715</v>
      </c>
      <c r="F173" s="33">
        <v>6.4025</v>
      </c>
      <c r="G173" s="33">
        <v>2.969</v>
      </c>
      <c r="H173" s="34" t="s">
        <v>740</v>
      </c>
      <c r="I173" s="34" t="s">
        <v>443</v>
      </c>
      <c r="J173" s="34" t="s">
        <v>878</v>
      </c>
      <c r="K173" s="49">
        <v>2.969</v>
      </c>
      <c r="L173" s="49"/>
      <c r="M173" s="34" t="s">
        <v>41</v>
      </c>
      <c r="N173" s="52">
        <v>2.969</v>
      </c>
      <c r="O173" s="34" t="s">
        <v>803</v>
      </c>
      <c r="P173" s="34" t="s">
        <v>1081</v>
      </c>
      <c r="Q173" s="88" t="s">
        <v>1035</v>
      </c>
      <c r="R173" s="34" t="s">
        <v>1082</v>
      </c>
      <c r="S173" s="34" t="s">
        <v>1083</v>
      </c>
      <c r="T173" s="108" t="s">
        <v>1038</v>
      </c>
      <c r="U173" s="34"/>
      <c r="V173" s="49"/>
      <c r="W173" s="49"/>
      <c r="X173" s="49"/>
      <c r="Y173" s="49"/>
      <c r="Z173" s="49"/>
      <c r="AA173" s="49"/>
    </row>
    <row r="174" spans="1:27" ht="22.5" customHeight="1">
      <c r="A174" s="31">
        <v>10</v>
      </c>
      <c r="B174" s="31" t="s">
        <v>862</v>
      </c>
      <c r="C174" s="32">
        <f>F174/E174</f>
        <v>0.4365085698578636</v>
      </c>
      <c r="D174" s="31" t="s">
        <v>863</v>
      </c>
      <c r="E174" s="33">
        <v>22.5558</v>
      </c>
      <c r="F174" s="33">
        <v>9.8458</v>
      </c>
      <c r="G174" s="33">
        <v>12.71</v>
      </c>
      <c r="H174" s="34" t="s">
        <v>740</v>
      </c>
      <c r="I174" s="34" t="s">
        <v>443</v>
      </c>
      <c r="J174" s="34" t="s">
        <v>859</v>
      </c>
      <c r="K174" s="49">
        <v>10.251</v>
      </c>
      <c r="L174" s="49"/>
      <c r="M174" s="34" t="s">
        <v>25</v>
      </c>
      <c r="N174" s="49">
        <v>12.71</v>
      </c>
      <c r="O174" s="40" t="s">
        <v>803</v>
      </c>
      <c r="P174" s="40" t="s">
        <v>1081</v>
      </c>
      <c r="Q174" s="148" t="s">
        <v>1035</v>
      </c>
      <c r="R174" s="40" t="s">
        <v>1082</v>
      </c>
      <c r="S174" s="40" t="s">
        <v>1083</v>
      </c>
      <c r="T174" s="108" t="s">
        <v>1038</v>
      </c>
      <c r="U174" s="40"/>
      <c r="V174" s="49"/>
      <c r="W174" s="49"/>
      <c r="X174" s="49"/>
      <c r="Y174" s="49"/>
      <c r="Z174" s="49"/>
      <c r="AA174" s="49"/>
    </row>
    <row r="175" spans="1:27" ht="22.5" customHeight="1">
      <c r="A175" s="31"/>
      <c r="B175" s="31"/>
      <c r="C175" s="32"/>
      <c r="D175" s="31"/>
      <c r="E175" s="33"/>
      <c r="F175" s="33"/>
      <c r="G175" s="33"/>
      <c r="H175" s="34"/>
      <c r="I175" s="34"/>
      <c r="J175" s="34" t="s">
        <v>817</v>
      </c>
      <c r="K175" s="49"/>
      <c r="L175" s="49"/>
      <c r="M175" s="34"/>
      <c r="N175" s="49"/>
      <c r="O175" s="44"/>
      <c r="P175" s="44"/>
      <c r="Q175" s="96"/>
      <c r="R175" s="44"/>
      <c r="S175" s="44"/>
      <c r="T175" s="108"/>
      <c r="U175" s="44"/>
      <c r="V175" s="49"/>
      <c r="W175" s="49"/>
      <c r="X175" s="49"/>
      <c r="Y175" s="49"/>
      <c r="Z175" s="49"/>
      <c r="AA175" s="49"/>
    </row>
    <row r="176" spans="1:27" ht="22.5" customHeight="1">
      <c r="A176" s="31"/>
      <c r="B176" s="31"/>
      <c r="C176" s="32"/>
      <c r="D176" s="31"/>
      <c r="E176" s="33"/>
      <c r="F176" s="33"/>
      <c r="G176" s="33"/>
      <c r="H176" s="34" t="s">
        <v>740</v>
      </c>
      <c r="I176" s="34" t="s">
        <v>443</v>
      </c>
      <c r="J176" s="34" t="s">
        <v>1085</v>
      </c>
      <c r="K176" s="49">
        <v>12.3048</v>
      </c>
      <c r="L176" s="49"/>
      <c r="M176" s="34"/>
      <c r="N176" s="49"/>
      <c r="O176" s="44"/>
      <c r="P176" s="44"/>
      <c r="Q176" s="96"/>
      <c r="R176" s="44"/>
      <c r="S176" s="44"/>
      <c r="T176" s="108"/>
      <c r="U176" s="44"/>
      <c r="V176" s="49"/>
      <c r="W176" s="49"/>
      <c r="X176" s="49"/>
      <c r="Y176" s="49"/>
      <c r="Z176" s="49"/>
      <c r="AA176" s="49"/>
    </row>
    <row r="177" spans="1:27" ht="22.5" customHeight="1">
      <c r="A177" s="31"/>
      <c r="B177" s="31"/>
      <c r="C177" s="32"/>
      <c r="D177" s="31"/>
      <c r="E177" s="33"/>
      <c r="F177" s="33"/>
      <c r="G177" s="33"/>
      <c r="H177" s="34"/>
      <c r="I177" s="34"/>
      <c r="J177" s="34" t="s">
        <v>837</v>
      </c>
      <c r="K177" s="49"/>
      <c r="L177" s="49"/>
      <c r="M177" s="34"/>
      <c r="N177" s="49"/>
      <c r="O177" s="48"/>
      <c r="P177" s="48"/>
      <c r="Q177" s="95"/>
      <c r="R177" s="48"/>
      <c r="S177" s="48"/>
      <c r="T177" s="108"/>
      <c r="U177" s="48"/>
      <c r="V177" s="49"/>
      <c r="W177" s="49"/>
      <c r="X177" s="49"/>
      <c r="Y177" s="49"/>
      <c r="Z177" s="49"/>
      <c r="AA177" s="49"/>
    </row>
    <row r="178" spans="1:27" ht="22.5" customHeight="1">
      <c r="A178" s="31">
        <v>11</v>
      </c>
      <c r="B178" s="31" t="s">
        <v>896</v>
      </c>
      <c r="C178" s="32">
        <f>F178/E178</f>
        <v>0</v>
      </c>
      <c r="D178" s="31" t="s">
        <v>897</v>
      </c>
      <c r="E178" s="33">
        <v>4</v>
      </c>
      <c r="F178" s="33">
        <v>0</v>
      </c>
      <c r="G178" s="33">
        <v>4</v>
      </c>
      <c r="H178" s="34" t="s">
        <v>740</v>
      </c>
      <c r="I178" s="34" t="s">
        <v>832</v>
      </c>
      <c r="J178" s="34" t="s">
        <v>837</v>
      </c>
      <c r="K178" s="49">
        <v>1.4998</v>
      </c>
      <c r="L178" s="49"/>
      <c r="M178" s="34" t="s">
        <v>41</v>
      </c>
      <c r="N178" s="52">
        <v>4</v>
      </c>
      <c r="O178" s="34" t="s">
        <v>803</v>
      </c>
      <c r="P178" s="34" t="s">
        <v>1081</v>
      </c>
      <c r="Q178" s="88" t="s">
        <v>1035</v>
      </c>
      <c r="R178" s="34" t="s">
        <v>1082</v>
      </c>
      <c r="S178" s="34" t="s">
        <v>1083</v>
      </c>
      <c r="T178" s="108" t="s">
        <v>1038</v>
      </c>
      <c r="U178" s="34"/>
      <c r="V178" s="49"/>
      <c r="W178" s="49"/>
      <c r="X178" s="49"/>
      <c r="Y178" s="49"/>
      <c r="Z178" s="49"/>
      <c r="AA178" s="49"/>
    </row>
    <row r="179" spans="1:27" ht="22.5" customHeight="1">
      <c r="A179" s="31"/>
      <c r="B179" s="31"/>
      <c r="C179" s="32"/>
      <c r="D179" s="31"/>
      <c r="E179" s="33"/>
      <c r="F179" s="33"/>
      <c r="G179" s="33"/>
      <c r="H179" s="34"/>
      <c r="I179" s="34"/>
      <c r="J179" s="34" t="s">
        <v>833</v>
      </c>
      <c r="K179" s="49">
        <v>0.8599</v>
      </c>
      <c r="L179" s="49"/>
      <c r="M179" s="34"/>
      <c r="N179" s="52"/>
      <c r="O179" s="34"/>
      <c r="P179" s="34"/>
      <c r="Q179" s="88"/>
      <c r="R179" s="34"/>
      <c r="S179" s="34"/>
      <c r="T179" s="108"/>
      <c r="U179" s="34"/>
      <c r="V179" s="49"/>
      <c r="W179" s="49"/>
      <c r="X179" s="49"/>
      <c r="Y179" s="49"/>
      <c r="Z179" s="49"/>
      <c r="AA179" s="49"/>
    </row>
    <row r="180" spans="1:27" ht="18" customHeight="1">
      <c r="A180" s="31"/>
      <c r="B180" s="31"/>
      <c r="C180" s="32"/>
      <c r="D180" s="31"/>
      <c r="E180" s="33"/>
      <c r="F180" s="33"/>
      <c r="G180" s="33"/>
      <c r="H180" s="34"/>
      <c r="I180" s="34"/>
      <c r="J180" s="34" t="s">
        <v>859</v>
      </c>
      <c r="K180" s="49">
        <v>1.6403</v>
      </c>
      <c r="L180" s="49"/>
      <c r="M180" s="34"/>
      <c r="N180" s="52"/>
      <c r="O180" s="34"/>
      <c r="P180" s="34"/>
      <c r="Q180" s="88"/>
      <c r="R180" s="34"/>
      <c r="S180" s="34"/>
      <c r="T180" s="108"/>
      <c r="U180" s="34"/>
      <c r="V180" s="49"/>
      <c r="W180" s="49"/>
      <c r="X180" s="49"/>
      <c r="Y180" s="49"/>
      <c r="Z180" s="49"/>
      <c r="AA180" s="49"/>
    </row>
    <row r="181" spans="1:27" ht="13.5">
      <c r="A181" s="141" t="s">
        <v>1110</v>
      </c>
      <c r="B181" s="142"/>
      <c r="C181" s="142"/>
      <c r="D181" s="143"/>
      <c r="E181" s="33">
        <f>SUM(E156:E180)</f>
        <v>142.83599999999998</v>
      </c>
      <c r="F181" s="33">
        <f>SUM(F156:F180)</f>
        <v>59.7111</v>
      </c>
      <c r="G181" s="33">
        <f>SUM(G156:G180)</f>
        <v>85.68209999999999</v>
      </c>
      <c r="H181" s="33"/>
      <c r="I181" s="33"/>
      <c r="J181" s="33"/>
      <c r="K181" s="33">
        <f>SUM(K156:K180)</f>
        <v>126.96909999999998</v>
      </c>
      <c r="L181" s="33"/>
      <c r="M181" s="33"/>
      <c r="N181" s="33">
        <f>SUM(N156:N180)</f>
        <v>85.68209999999999</v>
      </c>
      <c r="O181" s="33"/>
      <c r="P181" s="33"/>
      <c r="Q181" s="153"/>
      <c r="R181" s="33"/>
      <c r="S181" s="33"/>
      <c r="T181" s="108"/>
      <c r="U181" s="33"/>
      <c r="V181" s="33"/>
      <c r="W181" s="33"/>
      <c r="X181" s="33"/>
      <c r="Y181" s="33"/>
      <c r="Z181" s="33"/>
      <c r="AA181" s="33"/>
    </row>
    <row r="182" spans="1:27" ht="13.5">
      <c r="A182" s="140" t="s">
        <v>1184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</row>
    <row r="183" spans="1:27" s="64" customFormat="1" ht="40.5" customHeight="1">
      <c r="A183" s="114">
        <v>1</v>
      </c>
      <c r="B183" s="31" t="s">
        <v>319</v>
      </c>
      <c r="C183" s="115">
        <f>F183/E183</f>
        <v>0</v>
      </c>
      <c r="D183" s="116" t="s">
        <v>372</v>
      </c>
      <c r="E183" s="117">
        <v>4.2933</v>
      </c>
      <c r="F183" s="33">
        <v>0</v>
      </c>
      <c r="G183" s="117">
        <v>4.2933</v>
      </c>
      <c r="H183" s="34" t="s">
        <v>1106</v>
      </c>
      <c r="I183" s="56" t="s">
        <v>373</v>
      </c>
      <c r="J183" s="56" t="s">
        <v>371</v>
      </c>
      <c r="K183" s="122">
        <v>4.2933</v>
      </c>
      <c r="L183" s="122"/>
      <c r="M183" s="34" t="s">
        <v>41</v>
      </c>
      <c r="N183" s="158">
        <v>4.2933</v>
      </c>
      <c r="O183" s="34" t="s">
        <v>371</v>
      </c>
      <c r="P183" s="34" t="s">
        <v>432</v>
      </c>
      <c r="Q183" s="88" t="s">
        <v>1035</v>
      </c>
      <c r="R183" s="126" t="s">
        <v>1185</v>
      </c>
      <c r="S183" s="127" t="s">
        <v>1186</v>
      </c>
      <c r="T183" s="107" t="s">
        <v>1117</v>
      </c>
      <c r="U183" s="127"/>
      <c r="V183" s="122"/>
      <c r="W183" s="122"/>
      <c r="X183" s="122"/>
      <c r="Y183" s="122"/>
      <c r="Z183" s="122"/>
      <c r="AA183" s="122"/>
    </row>
    <row r="184" spans="1:27" ht="40.5" customHeight="1">
      <c r="A184" s="31">
        <v>2</v>
      </c>
      <c r="B184" s="31" t="s">
        <v>378</v>
      </c>
      <c r="C184" s="32">
        <f>F184/E184</f>
        <v>0.7537148170061702</v>
      </c>
      <c r="D184" s="31" t="s">
        <v>379</v>
      </c>
      <c r="E184" s="33">
        <v>17.7465</v>
      </c>
      <c r="F184" s="33">
        <v>13.3758</v>
      </c>
      <c r="G184" s="49">
        <v>4.03</v>
      </c>
      <c r="H184" s="34" t="s">
        <v>1106</v>
      </c>
      <c r="I184" s="34" t="s">
        <v>380</v>
      </c>
      <c r="J184" s="34" t="s">
        <v>1187</v>
      </c>
      <c r="K184" s="49">
        <v>4.03</v>
      </c>
      <c r="L184" s="49"/>
      <c r="M184" s="34" t="s">
        <v>41</v>
      </c>
      <c r="N184" s="52">
        <v>4.03</v>
      </c>
      <c r="O184" s="123" t="s">
        <v>371</v>
      </c>
      <c r="P184" s="123" t="s">
        <v>432</v>
      </c>
      <c r="Q184" s="124" t="s">
        <v>1035</v>
      </c>
      <c r="R184" s="123" t="s">
        <v>1185</v>
      </c>
      <c r="S184" s="56" t="s">
        <v>1186</v>
      </c>
      <c r="T184" s="107" t="s">
        <v>1117</v>
      </c>
      <c r="U184" s="56"/>
      <c r="V184" s="49"/>
      <c r="W184" s="49"/>
      <c r="X184" s="49"/>
      <c r="Y184" s="49"/>
      <c r="Z184" s="49"/>
      <c r="AA184" s="49"/>
    </row>
    <row r="185" spans="1:27" ht="40.5" customHeight="1">
      <c r="A185" s="31"/>
      <c r="B185" s="31"/>
      <c r="C185" s="32"/>
      <c r="D185" s="31"/>
      <c r="E185" s="33"/>
      <c r="F185" s="33"/>
      <c r="G185" s="49">
        <v>0.3407</v>
      </c>
      <c r="H185" s="34" t="s">
        <v>1106</v>
      </c>
      <c r="I185" s="34" t="s">
        <v>380</v>
      </c>
      <c r="J185" s="34" t="s">
        <v>33</v>
      </c>
      <c r="K185" s="49">
        <v>0.3407</v>
      </c>
      <c r="L185" s="49"/>
      <c r="M185" s="34" t="s">
        <v>41</v>
      </c>
      <c r="N185" s="52">
        <v>0.3407</v>
      </c>
      <c r="O185" s="123"/>
      <c r="P185" s="123"/>
      <c r="Q185" s="124"/>
      <c r="R185" s="123"/>
      <c r="S185" s="56"/>
      <c r="T185" s="107"/>
      <c r="U185" s="56"/>
      <c r="V185" s="49"/>
      <c r="W185" s="49"/>
      <c r="X185" s="49"/>
      <c r="Y185" s="49"/>
      <c r="Z185" s="49"/>
      <c r="AA185" s="49"/>
    </row>
    <row r="186" spans="1:27" ht="40.5" customHeight="1">
      <c r="A186" s="31">
        <v>3</v>
      </c>
      <c r="B186" s="31" t="s">
        <v>681</v>
      </c>
      <c r="C186" s="32">
        <f>F186/E186</f>
        <v>0.679643200147351</v>
      </c>
      <c r="D186" s="31" t="s">
        <v>682</v>
      </c>
      <c r="E186" s="33">
        <v>15.2018</v>
      </c>
      <c r="F186" s="33">
        <v>10.331800000000001</v>
      </c>
      <c r="G186" s="33">
        <v>0.4058</v>
      </c>
      <c r="H186" s="34" t="s">
        <v>274</v>
      </c>
      <c r="I186" s="34" t="s">
        <v>507</v>
      </c>
      <c r="J186" s="34" t="s">
        <v>1090</v>
      </c>
      <c r="K186" s="49">
        <v>0.4058</v>
      </c>
      <c r="L186" s="49"/>
      <c r="M186" s="34" t="s">
        <v>41</v>
      </c>
      <c r="N186" s="52">
        <v>0.4058</v>
      </c>
      <c r="O186" s="89" t="s">
        <v>371</v>
      </c>
      <c r="P186" s="89" t="s">
        <v>432</v>
      </c>
      <c r="Q186" s="90" t="s">
        <v>1035</v>
      </c>
      <c r="R186" s="89" t="s">
        <v>1185</v>
      </c>
      <c r="S186" s="40" t="s">
        <v>1186</v>
      </c>
      <c r="T186" s="108" t="s">
        <v>1054</v>
      </c>
      <c r="U186" s="40"/>
      <c r="V186" s="49"/>
      <c r="W186" s="49"/>
      <c r="X186" s="49"/>
      <c r="Y186" s="49"/>
      <c r="Z186" s="49"/>
      <c r="AA186" s="49"/>
    </row>
    <row r="187" spans="1:27" s="4" customFormat="1" ht="32.25" customHeight="1">
      <c r="A187" s="31">
        <v>4</v>
      </c>
      <c r="B187" s="31" t="s">
        <v>44</v>
      </c>
      <c r="C187" s="32">
        <f>F187/E187</f>
        <v>0.7042182390197459</v>
      </c>
      <c r="D187" s="31" t="s">
        <v>45</v>
      </c>
      <c r="E187" s="33">
        <v>12.0785</v>
      </c>
      <c r="F187" s="33">
        <v>8.5059</v>
      </c>
      <c r="G187" s="33">
        <v>0.3133</v>
      </c>
      <c r="H187" s="34" t="s">
        <v>274</v>
      </c>
      <c r="I187" s="34" t="s">
        <v>46</v>
      </c>
      <c r="J187" s="34" t="s">
        <v>47</v>
      </c>
      <c r="K187" s="49">
        <v>0.3133</v>
      </c>
      <c r="L187" s="49"/>
      <c r="M187" s="34" t="s">
        <v>1188</v>
      </c>
      <c r="N187" s="49">
        <v>0.3133</v>
      </c>
      <c r="O187" s="91"/>
      <c r="P187" s="91"/>
      <c r="Q187" s="92"/>
      <c r="R187" s="91"/>
      <c r="S187" s="44"/>
      <c r="T187" s="108" t="s">
        <v>1054</v>
      </c>
      <c r="U187" s="44"/>
      <c r="V187" s="49"/>
      <c r="W187" s="49"/>
      <c r="X187" s="49"/>
      <c r="Y187" s="49"/>
      <c r="Z187" s="49"/>
      <c r="AA187" s="49"/>
    </row>
    <row r="188" spans="1:27" s="4" customFormat="1" ht="24">
      <c r="A188" s="31"/>
      <c r="B188" s="31"/>
      <c r="C188" s="32"/>
      <c r="D188" s="31"/>
      <c r="E188" s="33"/>
      <c r="F188" s="33"/>
      <c r="G188" s="33">
        <v>3.2593</v>
      </c>
      <c r="H188" s="34" t="s">
        <v>274</v>
      </c>
      <c r="I188" s="34" t="s">
        <v>53</v>
      </c>
      <c r="J188" s="34" t="s">
        <v>54</v>
      </c>
      <c r="K188" s="49">
        <v>3.2593</v>
      </c>
      <c r="L188" s="49"/>
      <c r="M188" s="34" t="s">
        <v>1188</v>
      </c>
      <c r="N188" s="49">
        <v>3.2593</v>
      </c>
      <c r="O188" s="93"/>
      <c r="P188" s="93"/>
      <c r="Q188" s="94"/>
      <c r="R188" s="93"/>
      <c r="S188" s="48"/>
      <c r="T188" s="108"/>
      <c r="U188" s="48"/>
      <c r="V188" s="49"/>
      <c r="W188" s="49"/>
      <c r="X188" s="49"/>
      <c r="Y188" s="49"/>
      <c r="Z188" s="49"/>
      <c r="AA188" s="49"/>
    </row>
    <row r="189" spans="1:27" ht="13.5" customHeight="1">
      <c r="A189" s="31">
        <v>5</v>
      </c>
      <c r="B189" s="31" t="s">
        <v>91</v>
      </c>
      <c r="C189" s="32">
        <f>F189/E189</f>
        <v>0.833502594469414</v>
      </c>
      <c r="D189" s="31" t="s">
        <v>92</v>
      </c>
      <c r="E189" s="33">
        <v>57.6033</v>
      </c>
      <c r="F189" s="33">
        <v>48.0125</v>
      </c>
      <c r="G189" s="33">
        <v>9.5908</v>
      </c>
      <c r="H189" s="34" t="s">
        <v>274</v>
      </c>
      <c r="I189" s="34" t="s">
        <v>93</v>
      </c>
      <c r="J189" s="34" t="s">
        <v>1097</v>
      </c>
      <c r="K189" s="49">
        <v>4.6933</v>
      </c>
      <c r="L189" s="49"/>
      <c r="M189" s="34" t="s">
        <v>25</v>
      </c>
      <c r="N189" s="49">
        <v>9.5908</v>
      </c>
      <c r="O189" s="89" t="s">
        <v>371</v>
      </c>
      <c r="P189" s="89" t="s">
        <v>432</v>
      </c>
      <c r="Q189" s="90" t="s">
        <v>1035</v>
      </c>
      <c r="R189" s="89" t="s">
        <v>1185</v>
      </c>
      <c r="S189" s="40" t="s">
        <v>1186</v>
      </c>
      <c r="T189" s="108" t="s">
        <v>1054</v>
      </c>
      <c r="U189" s="40"/>
      <c r="V189" s="49"/>
      <c r="W189" s="49"/>
      <c r="X189" s="49"/>
      <c r="Y189" s="49"/>
      <c r="Z189" s="49"/>
      <c r="AA189" s="49"/>
    </row>
    <row r="190" spans="1:27" ht="13.5" customHeight="1">
      <c r="A190" s="31"/>
      <c r="B190" s="31"/>
      <c r="C190" s="32"/>
      <c r="D190" s="31"/>
      <c r="E190" s="33"/>
      <c r="F190" s="33"/>
      <c r="G190" s="33"/>
      <c r="H190" s="34"/>
      <c r="I190" s="34"/>
      <c r="J190" s="34" t="s">
        <v>47</v>
      </c>
      <c r="K190" s="49"/>
      <c r="L190" s="49"/>
      <c r="M190" s="34"/>
      <c r="N190" s="49"/>
      <c r="O190" s="44"/>
      <c r="P190" s="44"/>
      <c r="Q190" s="96"/>
      <c r="R190" s="44"/>
      <c r="S190" s="44"/>
      <c r="T190" s="108"/>
      <c r="U190" s="44"/>
      <c r="V190" s="49"/>
      <c r="W190" s="49"/>
      <c r="X190" s="49"/>
      <c r="Y190" s="49"/>
      <c r="Z190" s="49"/>
      <c r="AA190" s="49"/>
    </row>
    <row r="191" spans="1:27" ht="13.5" customHeight="1">
      <c r="A191" s="31"/>
      <c r="B191" s="31"/>
      <c r="C191" s="32"/>
      <c r="D191" s="31"/>
      <c r="E191" s="33"/>
      <c r="F191" s="33"/>
      <c r="G191" s="33"/>
      <c r="H191" s="34" t="s">
        <v>274</v>
      </c>
      <c r="I191" s="34" t="s">
        <v>97</v>
      </c>
      <c r="J191" s="34" t="s">
        <v>33</v>
      </c>
      <c r="K191" s="49">
        <v>4.2733</v>
      </c>
      <c r="L191" s="49"/>
      <c r="M191" s="34"/>
      <c r="N191" s="49"/>
      <c r="O191" s="91"/>
      <c r="P191" s="91"/>
      <c r="Q191" s="92"/>
      <c r="R191" s="91"/>
      <c r="S191" s="44"/>
      <c r="T191" s="108"/>
      <c r="U191" s="44"/>
      <c r="V191" s="49"/>
      <c r="W191" s="49"/>
      <c r="X191" s="49"/>
      <c r="Y191" s="49"/>
      <c r="Z191" s="49"/>
      <c r="AA191" s="49"/>
    </row>
    <row r="192" spans="1:27" ht="13.5" customHeight="1">
      <c r="A192" s="31"/>
      <c r="B192" s="31"/>
      <c r="C192" s="32"/>
      <c r="D192" s="31"/>
      <c r="E192" s="33"/>
      <c r="F192" s="33"/>
      <c r="G192" s="33"/>
      <c r="H192" s="34" t="s">
        <v>274</v>
      </c>
      <c r="I192" s="34" t="s">
        <v>100</v>
      </c>
      <c r="J192" s="34" t="s">
        <v>54</v>
      </c>
      <c r="K192" s="49">
        <v>4.9533</v>
      </c>
      <c r="L192" s="49"/>
      <c r="M192" s="34"/>
      <c r="N192" s="49"/>
      <c r="O192" s="91"/>
      <c r="P192" s="91"/>
      <c r="Q192" s="92"/>
      <c r="R192" s="91"/>
      <c r="S192" s="44"/>
      <c r="T192" s="108"/>
      <c r="U192" s="44"/>
      <c r="V192" s="49"/>
      <c r="W192" s="49"/>
      <c r="X192" s="49"/>
      <c r="Y192" s="49"/>
      <c r="Z192" s="49"/>
      <c r="AA192" s="49"/>
    </row>
    <row r="193" spans="1:27" ht="13.5" customHeight="1">
      <c r="A193" s="31"/>
      <c r="B193" s="31"/>
      <c r="C193" s="32"/>
      <c r="D193" s="31"/>
      <c r="E193" s="33"/>
      <c r="F193" s="33"/>
      <c r="G193" s="33"/>
      <c r="H193" s="34"/>
      <c r="I193" s="34"/>
      <c r="J193" s="34" t="s">
        <v>33</v>
      </c>
      <c r="K193" s="49"/>
      <c r="L193" s="49"/>
      <c r="M193" s="34"/>
      <c r="N193" s="49"/>
      <c r="O193" s="44"/>
      <c r="P193" s="44"/>
      <c r="Q193" s="96"/>
      <c r="R193" s="44"/>
      <c r="S193" s="44"/>
      <c r="T193" s="108"/>
      <c r="U193" s="44"/>
      <c r="V193" s="49"/>
      <c r="W193" s="49"/>
      <c r="X193" s="49"/>
      <c r="Y193" s="49"/>
      <c r="Z193" s="49"/>
      <c r="AA193" s="49"/>
    </row>
    <row r="194" spans="1:27" ht="13.5" customHeight="1">
      <c r="A194" s="31"/>
      <c r="B194" s="31"/>
      <c r="C194" s="32"/>
      <c r="D194" s="31"/>
      <c r="E194" s="33"/>
      <c r="F194" s="33"/>
      <c r="G194" s="33"/>
      <c r="H194" s="34" t="s">
        <v>274</v>
      </c>
      <c r="I194" s="34" t="s">
        <v>104</v>
      </c>
      <c r="J194" s="34" t="s">
        <v>47</v>
      </c>
      <c r="K194" s="49">
        <v>7.4333</v>
      </c>
      <c r="L194" s="49"/>
      <c r="M194" s="34"/>
      <c r="N194" s="49"/>
      <c r="O194" s="91"/>
      <c r="P194" s="91"/>
      <c r="Q194" s="92"/>
      <c r="R194" s="91"/>
      <c r="S194" s="44"/>
      <c r="T194" s="108"/>
      <c r="U194" s="44"/>
      <c r="V194" s="49"/>
      <c r="W194" s="49"/>
      <c r="X194" s="49"/>
      <c r="Y194" s="49"/>
      <c r="Z194" s="49"/>
      <c r="AA194" s="49"/>
    </row>
    <row r="195" spans="1:27" ht="13.5" customHeight="1">
      <c r="A195" s="31"/>
      <c r="B195" s="31"/>
      <c r="C195" s="32"/>
      <c r="D195" s="31"/>
      <c r="E195" s="33"/>
      <c r="F195" s="33"/>
      <c r="G195" s="33"/>
      <c r="H195" s="34"/>
      <c r="I195" s="34"/>
      <c r="J195" s="34" t="s">
        <v>1092</v>
      </c>
      <c r="K195" s="49"/>
      <c r="L195" s="49"/>
      <c r="M195" s="34"/>
      <c r="N195" s="49"/>
      <c r="O195" s="44"/>
      <c r="P195" s="44"/>
      <c r="Q195" s="96"/>
      <c r="R195" s="44"/>
      <c r="S195" s="44"/>
      <c r="T195" s="108"/>
      <c r="U195" s="44"/>
      <c r="V195" s="49"/>
      <c r="W195" s="49"/>
      <c r="X195" s="49"/>
      <c r="Y195" s="49"/>
      <c r="Z195" s="49"/>
      <c r="AA195" s="49"/>
    </row>
    <row r="196" spans="1:27" ht="13.5" customHeight="1">
      <c r="A196" s="31"/>
      <c r="B196" s="31"/>
      <c r="C196" s="32"/>
      <c r="D196" s="31"/>
      <c r="E196" s="33"/>
      <c r="F196" s="33"/>
      <c r="G196" s="33"/>
      <c r="H196" s="34" t="s">
        <v>274</v>
      </c>
      <c r="I196" s="34" t="s">
        <v>108</v>
      </c>
      <c r="J196" s="34" t="s">
        <v>54</v>
      </c>
      <c r="K196" s="49">
        <v>7.7267</v>
      </c>
      <c r="L196" s="49"/>
      <c r="M196" s="34"/>
      <c r="N196" s="49"/>
      <c r="O196" s="91"/>
      <c r="P196" s="91"/>
      <c r="Q196" s="92"/>
      <c r="R196" s="91"/>
      <c r="S196" s="44"/>
      <c r="T196" s="108"/>
      <c r="U196" s="44"/>
      <c r="V196" s="49"/>
      <c r="W196" s="49"/>
      <c r="X196" s="49"/>
      <c r="Y196" s="49"/>
      <c r="Z196" s="49"/>
      <c r="AA196" s="49"/>
    </row>
    <row r="197" spans="1:27" ht="13.5" customHeight="1">
      <c r="A197" s="31"/>
      <c r="B197" s="31"/>
      <c r="C197" s="32"/>
      <c r="D197" s="31"/>
      <c r="E197" s="33"/>
      <c r="F197" s="33"/>
      <c r="G197" s="33"/>
      <c r="H197" s="34"/>
      <c r="I197" s="34"/>
      <c r="J197" s="34" t="s">
        <v>47</v>
      </c>
      <c r="K197" s="49"/>
      <c r="L197" s="49"/>
      <c r="M197" s="34"/>
      <c r="N197" s="49"/>
      <c r="O197" s="44"/>
      <c r="P197" s="44"/>
      <c r="Q197" s="96"/>
      <c r="R197" s="44"/>
      <c r="S197" s="44"/>
      <c r="T197" s="108"/>
      <c r="U197" s="44"/>
      <c r="V197" s="49"/>
      <c r="W197" s="49"/>
      <c r="X197" s="49"/>
      <c r="Y197" s="49"/>
      <c r="Z197" s="49"/>
      <c r="AA197" s="49"/>
    </row>
    <row r="198" spans="1:27" ht="13.5" customHeight="1">
      <c r="A198" s="31"/>
      <c r="B198" s="31"/>
      <c r="C198" s="32"/>
      <c r="D198" s="31"/>
      <c r="E198" s="33"/>
      <c r="F198" s="33"/>
      <c r="G198" s="33"/>
      <c r="H198" s="34"/>
      <c r="I198" s="34"/>
      <c r="J198" s="34" t="s">
        <v>33</v>
      </c>
      <c r="K198" s="49"/>
      <c r="L198" s="49"/>
      <c r="M198" s="34"/>
      <c r="N198" s="49"/>
      <c r="O198" s="44"/>
      <c r="P198" s="44"/>
      <c r="Q198" s="96"/>
      <c r="R198" s="44"/>
      <c r="S198" s="44"/>
      <c r="T198" s="108"/>
      <c r="U198" s="44"/>
      <c r="V198" s="49"/>
      <c r="W198" s="49"/>
      <c r="X198" s="49"/>
      <c r="Y198" s="49"/>
      <c r="Z198" s="49"/>
      <c r="AA198" s="49"/>
    </row>
    <row r="199" spans="1:27" ht="13.5" customHeight="1">
      <c r="A199" s="31"/>
      <c r="B199" s="31"/>
      <c r="C199" s="32"/>
      <c r="D199" s="31"/>
      <c r="E199" s="33"/>
      <c r="F199" s="33"/>
      <c r="G199" s="33"/>
      <c r="H199" s="34" t="s">
        <v>274</v>
      </c>
      <c r="I199" s="34" t="s">
        <v>111</v>
      </c>
      <c r="J199" s="34" t="s">
        <v>47</v>
      </c>
      <c r="K199" s="49">
        <v>5.7667</v>
      </c>
      <c r="L199" s="49"/>
      <c r="M199" s="34"/>
      <c r="N199" s="49"/>
      <c r="O199" s="91"/>
      <c r="P199" s="91"/>
      <c r="Q199" s="92"/>
      <c r="R199" s="91"/>
      <c r="S199" s="44"/>
      <c r="T199" s="108"/>
      <c r="U199" s="44"/>
      <c r="V199" s="49"/>
      <c r="W199" s="49"/>
      <c r="X199" s="49"/>
      <c r="Y199" s="49"/>
      <c r="Z199" s="49"/>
      <c r="AA199" s="49"/>
    </row>
    <row r="200" spans="1:27" ht="13.5" customHeight="1">
      <c r="A200" s="31"/>
      <c r="B200" s="31"/>
      <c r="C200" s="32"/>
      <c r="D200" s="31"/>
      <c r="E200" s="33"/>
      <c r="F200" s="33"/>
      <c r="G200" s="33"/>
      <c r="H200" s="34"/>
      <c r="I200" s="34"/>
      <c r="J200" s="34" t="s">
        <v>33</v>
      </c>
      <c r="K200" s="49"/>
      <c r="L200" s="49"/>
      <c r="M200" s="34"/>
      <c r="N200" s="49"/>
      <c r="O200" s="44"/>
      <c r="P200" s="44"/>
      <c r="Q200" s="96"/>
      <c r="R200" s="44"/>
      <c r="S200" s="44"/>
      <c r="T200" s="108"/>
      <c r="U200" s="44"/>
      <c r="V200" s="49"/>
      <c r="W200" s="49"/>
      <c r="X200" s="49"/>
      <c r="Y200" s="49"/>
      <c r="Z200" s="49"/>
      <c r="AA200" s="49"/>
    </row>
    <row r="201" spans="1:27" ht="13.5" customHeight="1">
      <c r="A201" s="31"/>
      <c r="B201" s="31"/>
      <c r="C201" s="32"/>
      <c r="D201" s="31"/>
      <c r="E201" s="33"/>
      <c r="F201" s="33"/>
      <c r="G201" s="33"/>
      <c r="H201" s="34"/>
      <c r="I201" s="34"/>
      <c r="J201" s="34" t="s">
        <v>1092</v>
      </c>
      <c r="K201" s="49"/>
      <c r="L201" s="49"/>
      <c r="M201" s="34"/>
      <c r="N201" s="49"/>
      <c r="O201" s="44"/>
      <c r="P201" s="44"/>
      <c r="Q201" s="96"/>
      <c r="R201" s="44"/>
      <c r="S201" s="44"/>
      <c r="T201" s="108"/>
      <c r="U201" s="44"/>
      <c r="V201" s="49"/>
      <c r="W201" s="49"/>
      <c r="X201" s="49"/>
      <c r="Y201" s="49"/>
      <c r="Z201" s="49"/>
      <c r="AA201" s="49"/>
    </row>
    <row r="202" spans="1:27" ht="13.5" customHeight="1">
      <c r="A202" s="31"/>
      <c r="B202" s="31"/>
      <c r="C202" s="32"/>
      <c r="D202" s="31"/>
      <c r="E202" s="33"/>
      <c r="F202" s="33"/>
      <c r="G202" s="33"/>
      <c r="H202" s="34" t="s">
        <v>274</v>
      </c>
      <c r="I202" s="34" t="s">
        <v>114</v>
      </c>
      <c r="J202" s="34" t="s">
        <v>47</v>
      </c>
      <c r="K202" s="49">
        <v>6.16</v>
      </c>
      <c r="L202" s="49"/>
      <c r="M202" s="34"/>
      <c r="N202" s="49"/>
      <c r="O202" s="91"/>
      <c r="P202" s="91"/>
      <c r="Q202" s="92"/>
      <c r="R202" s="91"/>
      <c r="S202" s="44"/>
      <c r="T202" s="108"/>
      <c r="U202" s="44"/>
      <c r="V202" s="49"/>
      <c r="W202" s="49"/>
      <c r="X202" s="49"/>
      <c r="Y202" s="49"/>
      <c r="Z202" s="49"/>
      <c r="AA202" s="49"/>
    </row>
    <row r="203" spans="1:27" ht="13.5" customHeight="1">
      <c r="A203" s="31"/>
      <c r="B203" s="31"/>
      <c r="C203" s="32"/>
      <c r="D203" s="31"/>
      <c r="E203" s="33"/>
      <c r="F203" s="33"/>
      <c r="G203" s="33"/>
      <c r="H203" s="34"/>
      <c r="I203" s="34"/>
      <c r="J203" s="34" t="s">
        <v>33</v>
      </c>
      <c r="K203" s="49"/>
      <c r="L203" s="49"/>
      <c r="M203" s="34"/>
      <c r="N203" s="49"/>
      <c r="O203" s="44"/>
      <c r="P203" s="44"/>
      <c r="Q203" s="96"/>
      <c r="R203" s="44"/>
      <c r="S203" s="44"/>
      <c r="T203" s="108"/>
      <c r="U203" s="44"/>
      <c r="V203" s="49"/>
      <c r="W203" s="49"/>
      <c r="X203" s="49"/>
      <c r="Y203" s="49"/>
      <c r="Z203" s="49"/>
      <c r="AA203" s="49"/>
    </row>
    <row r="204" spans="1:27" ht="13.5" customHeight="1">
      <c r="A204" s="31"/>
      <c r="B204" s="31"/>
      <c r="C204" s="32"/>
      <c r="D204" s="31"/>
      <c r="E204" s="33"/>
      <c r="F204" s="33"/>
      <c r="G204" s="33"/>
      <c r="H204" s="34"/>
      <c r="I204" s="34"/>
      <c r="J204" s="34" t="s">
        <v>1092</v>
      </c>
      <c r="K204" s="49"/>
      <c r="L204" s="49"/>
      <c r="M204" s="34"/>
      <c r="N204" s="49"/>
      <c r="O204" s="44"/>
      <c r="P204" s="44"/>
      <c r="Q204" s="96"/>
      <c r="R204" s="44"/>
      <c r="S204" s="44"/>
      <c r="T204" s="108"/>
      <c r="U204" s="44"/>
      <c r="V204" s="49"/>
      <c r="W204" s="49"/>
      <c r="X204" s="49"/>
      <c r="Y204" s="49"/>
      <c r="Z204" s="49"/>
      <c r="AA204" s="49"/>
    </row>
    <row r="205" spans="1:27" ht="13.5" customHeight="1">
      <c r="A205" s="31"/>
      <c r="B205" s="31"/>
      <c r="C205" s="32"/>
      <c r="D205" s="31"/>
      <c r="E205" s="33"/>
      <c r="F205" s="33"/>
      <c r="G205" s="33"/>
      <c r="H205" s="34" t="s">
        <v>274</v>
      </c>
      <c r="I205" s="34" t="s">
        <v>116</v>
      </c>
      <c r="J205" s="34" t="s">
        <v>47</v>
      </c>
      <c r="K205" s="49">
        <v>5.76</v>
      </c>
      <c r="L205" s="49"/>
      <c r="M205" s="34"/>
      <c r="N205" s="49"/>
      <c r="O205" s="91"/>
      <c r="P205" s="91"/>
      <c r="Q205" s="92"/>
      <c r="R205" s="91"/>
      <c r="S205" s="44"/>
      <c r="T205" s="108"/>
      <c r="U205" s="44"/>
      <c r="V205" s="49"/>
      <c r="W205" s="49"/>
      <c r="X205" s="49"/>
      <c r="Y205" s="49"/>
      <c r="Z205" s="49"/>
      <c r="AA205" s="49"/>
    </row>
    <row r="206" spans="1:27" ht="13.5" customHeight="1">
      <c r="A206" s="31"/>
      <c r="B206" s="31"/>
      <c r="C206" s="32"/>
      <c r="D206" s="31"/>
      <c r="E206" s="33"/>
      <c r="F206" s="33"/>
      <c r="G206" s="33"/>
      <c r="H206" s="34"/>
      <c r="I206" s="34"/>
      <c r="J206" s="34" t="s">
        <v>33</v>
      </c>
      <c r="K206" s="49"/>
      <c r="L206" s="49"/>
      <c r="M206" s="34"/>
      <c r="N206" s="49"/>
      <c r="O206" s="44"/>
      <c r="P206" s="44"/>
      <c r="Q206" s="96"/>
      <c r="R206" s="44"/>
      <c r="S206" s="44"/>
      <c r="T206" s="108"/>
      <c r="U206" s="44"/>
      <c r="V206" s="49"/>
      <c r="W206" s="49"/>
      <c r="X206" s="49"/>
      <c r="Y206" s="49"/>
      <c r="Z206" s="49"/>
      <c r="AA206" s="49"/>
    </row>
    <row r="207" spans="1:27" ht="13.5" customHeight="1">
      <c r="A207" s="31"/>
      <c r="B207" s="31"/>
      <c r="C207" s="32"/>
      <c r="D207" s="31"/>
      <c r="E207" s="33"/>
      <c r="F207" s="33"/>
      <c r="G207" s="33"/>
      <c r="H207" s="34"/>
      <c r="I207" s="34"/>
      <c r="J207" s="34" t="s">
        <v>1187</v>
      </c>
      <c r="K207" s="49"/>
      <c r="L207" s="49"/>
      <c r="M207" s="34"/>
      <c r="N207" s="49"/>
      <c r="O207" s="44"/>
      <c r="P207" s="44"/>
      <c r="Q207" s="96"/>
      <c r="R207" s="44"/>
      <c r="S207" s="44"/>
      <c r="T207" s="108"/>
      <c r="U207" s="44"/>
      <c r="V207" s="49"/>
      <c r="W207" s="49"/>
      <c r="X207" s="49"/>
      <c r="Y207" s="49"/>
      <c r="Z207" s="49"/>
      <c r="AA207" s="49"/>
    </row>
    <row r="208" spans="1:27" ht="13.5" customHeight="1">
      <c r="A208" s="31"/>
      <c r="B208" s="31"/>
      <c r="C208" s="32"/>
      <c r="D208" s="31"/>
      <c r="E208" s="33"/>
      <c r="F208" s="33"/>
      <c r="G208" s="33"/>
      <c r="H208" s="34" t="s">
        <v>274</v>
      </c>
      <c r="I208" s="34" t="s">
        <v>119</v>
      </c>
      <c r="J208" s="34" t="s">
        <v>47</v>
      </c>
      <c r="K208" s="49">
        <v>4.6</v>
      </c>
      <c r="L208" s="49"/>
      <c r="M208" s="34"/>
      <c r="N208" s="49"/>
      <c r="O208" s="91"/>
      <c r="P208" s="91"/>
      <c r="Q208" s="92"/>
      <c r="R208" s="91"/>
      <c r="S208" s="44"/>
      <c r="T208" s="108"/>
      <c r="U208" s="44"/>
      <c r="V208" s="49"/>
      <c r="W208" s="49"/>
      <c r="X208" s="49"/>
      <c r="Y208" s="49"/>
      <c r="Z208" s="49"/>
      <c r="AA208" s="49"/>
    </row>
    <row r="209" spans="1:27" ht="13.5" customHeight="1">
      <c r="A209" s="31"/>
      <c r="B209" s="31"/>
      <c r="C209" s="32"/>
      <c r="D209" s="31"/>
      <c r="E209" s="33"/>
      <c r="F209" s="33"/>
      <c r="G209" s="33"/>
      <c r="H209" s="34"/>
      <c r="I209" s="34"/>
      <c r="J209" s="34" t="s">
        <v>33</v>
      </c>
      <c r="K209" s="49"/>
      <c r="L209" s="49"/>
      <c r="M209" s="34"/>
      <c r="N209" s="49"/>
      <c r="O209" s="44"/>
      <c r="P209" s="44"/>
      <c r="Q209" s="96"/>
      <c r="R209" s="44"/>
      <c r="S209" s="44"/>
      <c r="T209" s="108"/>
      <c r="U209" s="44"/>
      <c r="V209" s="49"/>
      <c r="W209" s="49"/>
      <c r="X209" s="49"/>
      <c r="Y209" s="49"/>
      <c r="Z209" s="49"/>
      <c r="AA209" s="49"/>
    </row>
    <row r="210" spans="1:27" ht="13.5" customHeight="1">
      <c r="A210" s="31"/>
      <c r="B210" s="31"/>
      <c r="C210" s="32"/>
      <c r="D210" s="31"/>
      <c r="E210" s="33"/>
      <c r="F210" s="33"/>
      <c r="G210" s="33"/>
      <c r="H210" s="34"/>
      <c r="I210" s="34"/>
      <c r="J210" s="34" t="s">
        <v>1097</v>
      </c>
      <c r="K210" s="49"/>
      <c r="L210" s="49"/>
      <c r="M210" s="34"/>
      <c r="N210" s="49"/>
      <c r="O210" s="44"/>
      <c r="P210" s="44"/>
      <c r="Q210" s="96"/>
      <c r="R210" s="44"/>
      <c r="S210" s="44"/>
      <c r="T210" s="108"/>
      <c r="U210" s="44"/>
      <c r="V210" s="49"/>
      <c r="W210" s="49"/>
      <c r="X210" s="49"/>
      <c r="Y210" s="49"/>
      <c r="Z210" s="49"/>
      <c r="AA210" s="49"/>
    </row>
    <row r="211" spans="1:27" ht="13.5" customHeight="1">
      <c r="A211" s="31"/>
      <c r="B211" s="31"/>
      <c r="C211" s="32"/>
      <c r="D211" s="31"/>
      <c r="E211" s="33"/>
      <c r="F211" s="33"/>
      <c r="G211" s="33"/>
      <c r="H211" s="34" t="s">
        <v>274</v>
      </c>
      <c r="I211" s="34" t="s">
        <v>123</v>
      </c>
      <c r="J211" s="34" t="s">
        <v>54</v>
      </c>
      <c r="K211" s="49">
        <v>6.2367</v>
      </c>
      <c r="L211" s="49"/>
      <c r="M211" s="34"/>
      <c r="N211" s="49"/>
      <c r="O211" s="91"/>
      <c r="P211" s="91"/>
      <c r="Q211" s="92"/>
      <c r="R211" s="91"/>
      <c r="S211" s="44"/>
      <c r="T211" s="108"/>
      <c r="U211" s="44"/>
      <c r="V211" s="49"/>
      <c r="W211" s="49"/>
      <c r="X211" s="49"/>
      <c r="Y211" s="49"/>
      <c r="Z211" s="49"/>
      <c r="AA211" s="49"/>
    </row>
    <row r="212" spans="1:27" ht="13.5" customHeight="1">
      <c r="A212" s="31"/>
      <c r="B212" s="31"/>
      <c r="C212" s="32"/>
      <c r="D212" s="31"/>
      <c r="E212" s="33"/>
      <c r="F212" s="33"/>
      <c r="G212" s="33"/>
      <c r="H212" s="34"/>
      <c r="I212" s="34"/>
      <c r="J212" s="34" t="s">
        <v>33</v>
      </c>
      <c r="K212" s="49"/>
      <c r="L212" s="49"/>
      <c r="M212" s="34"/>
      <c r="N212" s="49"/>
      <c r="O212" s="44"/>
      <c r="P212" s="44"/>
      <c r="Q212" s="96"/>
      <c r="R212" s="44"/>
      <c r="S212" s="44"/>
      <c r="T212" s="108"/>
      <c r="U212" s="44"/>
      <c r="V212" s="49"/>
      <c r="W212" s="49"/>
      <c r="X212" s="49"/>
      <c r="Y212" s="49"/>
      <c r="Z212" s="49"/>
      <c r="AA212" s="49"/>
    </row>
    <row r="213" spans="1:27" ht="13.5" customHeight="1">
      <c r="A213" s="31"/>
      <c r="B213" s="31"/>
      <c r="C213" s="32"/>
      <c r="D213" s="31"/>
      <c r="E213" s="33"/>
      <c r="F213" s="33"/>
      <c r="G213" s="33"/>
      <c r="H213" s="34"/>
      <c r="I213" s="34"/>
      <c r="J213" s="34" t="s">
        <v>371</v>
      </c>
      <c r="K213" s="49"/>
      <c r="L213" s="49"/>
      <c r="M213" s="34"/>
      <c r="N213" s="49"/>
      <c r="O213" s="44"/>
      <c r="P213" s="44"/>
      <c r="Q213" s="96"/>
      <c r="R213" s="44"/>
      <c r="S213" s="44"/>
      <c r="T213" s="108"/>
      <c r="U213" s="44"/>
      <c r="V213" s="49"/>
      <c r="W213" s="49"/>
      <c r="X213" s="49"/>
      <c r="Y213" s="49"/>
      <c r="Z213" s="49"/>
      <c r="AA213" s="49"/>
    </row>
    <row r="214" spans="1:27" ht="13.5" customHeight="1">
      <c r="A214" s="31"/>
      <c r="B214" s="31"/>
      <c r="C214" s="32"/>
      <c r="D214" s="31"/>
      <c r="E214" s="33"/>
      <c r="F214" s="33"/>
      <c r="G214" s="33"/>
      <c r="H214" s="34"/>
      <c r="I214" s="34"/>
      <c r="J214" s="34" t="s">
        <v>1092</v>
      </c>
      <c r="K214" s="49"/>
      <c r="L214" s="49"/>
      <c r="M214" s="34"/>
      <c r="N214" s="49"/>
      <c r="O214" s="48"/>
      <c r="P214" s="48"/>
      <c r="Q214" s="95"/>
      <c r="R214" s="48"/>
      <c r="S214" s="48"/>
      <c r="T214" s="108"/>
      <c r="U214" s="48"/>
      <c r="V214" s="49"/>
      <c r="W214" s="49"/>
      <c r="X214" s="49"/>
      <c r="Y214" s="49"/>
      <c r="Z214" s="49"/>
      <c r="AA214" s="49"/>
    </row>
    <row r="215" spans="1:27" s="4" customFormat="1" ht="13.5">
      <c r="A215" s="31">
        <v>6</v>
      </c>
      <c r="B215" s="31" t="s">
        <v>21</v>
      </c>
      <c r="C215" s="32">
        <f>F215/E215</f>
        <v>0.8555965959058869</v>
      </c>
      <c r="D215" s="31" t="s">
        <v>22</v>
      </c>
      <c r="E215" s="33">
        <v>14.7822</v>
      </c>
      <c r="F215" s="33">
        <v>12.6476</v>
      </c>
      <c r="G215" s="33">
        <v>2.1346</v>
      </c>
      <c r="H215" s="34" t="s">
        <v>274</v>
      </c>
      <c r="I215" s="34" t="s">
        <v>23</v>
      </c>
      <c r="J215" s="34" t="s">
        <v>33</v>
      </c>
      <c r="K215" s="49">
        <v>7.7433</v>
      </c>
      <c r="L215" s="49"/>
      <c r="M215" s="34" t="s">
        <v>25</v>
      </c>
      <c r="N215" s="49">
        <v>2.1346</v>
      </c>
      <c r="O215" s="89" t="s">
        <v>371</v>
      </c>
      <c r="P215" s="89" t="s">
        <v>432</v>
      </c>
      <c r="Q215" s="90" t="s">
        <v>1035</v>
      </c>
      <c r="R215" s="89" t="s">
        <v>1185</v>
      </c>
      <c r="S215" s="40" t="s">
        <v>1186</v>
      </c>
      <c r="T215" s="108" t="s">
        <v>1054</v>
      </c>
      <c r="U215" s="40"/>
      <c r="V215" s="49"/>
      <c r="W215" s="49"/>
      <c r="X215" s="49"/>
      <c r="Y215" s="49"/>
      <c r="Z215" s="49"/>
      <c r="AA215" s="49"/>
    </row>
    <row r="216" spans="1:27" s="4" customFormat="1" ht="13.5">
      <c r="A216" s="31"/>
      <c r="B216" s="31"/>
      <c r="C216" s="32"/>
      <c r="D216" s="31"/>
      <c r="E216" s="33"/>
      <c r="F216" s="33"/>
      <c r="G216" s="33"/>
      <c r="H216" s="34"/>
      <c r="I216" s="34"/>
      <c r="J216" s="34" t="s">
        <v>54</v>
      </c>
      <c r="K216" s="49"/>
      <c r="L216" s="49"/>
      <c r="M216" s="34"/>
      <c r="N216" s="49"/>
      <c r="O216" s="44"/>
      <c r="P216" s="44"/>
      <c r="Q216" s="96"/>
      <c r="R216" s="44"/>
      <c r="S216" s="44"/>
      <c r="T216" s="108"/>
      <c r="U216" s="44"/>
      <c r="V216" s="49"/>
      <c r="W216" s="49"/>
      <c r="X216" s="49"/>
      <c r="Y216" s="49"/>
      <c r="Z216" s="49"/>
      <c r="AA216" s="49"/>
    </row>
    <row r="217" spans="1:27" s="4" customFormat="1" ht="13.5">
      <c r="A217" s="31"/>
      <c r="B217" s="31"/>
      <c r="C217" s="32"/>
      <c r="D217" s="31"/>
      <c r="E217" s="33"/>
      <c r="F217" s="33"/>
      <c r="G217" s="33"/>
      <c r="H217" s="34"/>
      <c r="I217" s="34" t="s">
        <v>32</v>
      </c>
      <c r="J217" s="34" t="s">
        <v>33</v>
      </c>
      <c r="K217" s="49">
        <v>3.202</v>
      </c>
      <c r="L217" s="49"/>
      <c r="M217" s="34"/>
      <c r="N217" s="49"/>
      <c r="O217" s="44"/>
      <c r="P217" s="44"/>
      <c r="Q217" s="96"/>
      <c r="R217" s="44"/>
      <c r="S217" s="44"/>
      <c r="T217" s="108"/>
      <c r="U217" s="44"/>
      <c r="V217" s="49"/>
      <c r="W217" s="49"/>
      <c r="X217" s="49"/>
      <c r="Y217" s="49"/>
      <c r="Z217" s="49"/>
      <c r="AA217" s="49"/>
    </row>
    <row r="218" spans="1:27" s="4" customFormat="1" ht="13.5">
      <c r="A218" s="31"/>
      <c r="B218" s="31"/>
      <c r="C218" s="32"/>
      <c r="D218" s="31"/>
      <c r="E218" s="33"/>
      <c r="F218" s="33"/>
      <c r="G218" s="33"/>
      <c r="H218" s="34"/>
      <c r="I218" s="34"/>
      <c r="J218" s="34"/>
      <c r="K218" s="49"/>
      <c r="L218" s="49"/>
      <c r="M218" s="34"/>
      <c r="N218" s="49"/>
      <c r="O218" s="48"/>
      <c r="P218" s="48"/>
      <c r="Q218" s="95"/>
      <c r="R218" s="48"/>
      <c r="S218" s="48"/>
      <c r="T218" s="108"/>
      <c r="U218" s="48"/>
      <c r="V218" s="49"/>
      <c r="W218" s="49"/>
      <c r="X218" s="49"/>
      <c r="Y218" s="49"/>
      <c r="Z218" s="49"/>
      <c r="AA218" s="49"/>
    </row>
    <row r="219" spans="1:27" s="4" customFormat="1" ht="33.75" customHeight="1">
      <c r="A219" s="31">
        <v>7</v>
      </c>
      <c r="B219" s="31" t="s">
        <v>58</v>
      </c>
      <c r="C219" s="32">
        <f>F219/E219</f>
        <v>0.874852469343043</v>
      </c>
      <c r="D219" s="31" t="s">
        <v>59</v>
      </c>
      <c r="E219" s="33">
        <v>28.8923</v>
      </c>
      <c r="F219" s="33">
        <v>25.2765</v>
      </c>
      <c r="G219" s="33">
        <v>2.7543</v>
      </c>
      <c r="H219" s="34" t="s">
        <v>274</v>
      </c>
      <c r="I219" s="34" t="s">
        <v>60</v>
      </c>
      <c r="J219" s="34" t="s">
        <v>33</v>
      </c>
      <c r="K219" s="49">
        <v>3.9413</v>
      </c>
      <c r="L219" s="49"/>
      <c r="M219" s="34" t="s">
        <v>25</v>
      </c>
      <c r="N219" s="49">
        <v>2.7543</v>
      </c>
      <c r="O219" s="89" t="s">
        <v>371</v>
      </c>
      <c r="P219" s="89" t="s">
        <v>432</v>
      </c>
      <c r="Q219" s="90" t="s">
        <v>1035</v>
      </c>
      <c r="R219" s="85" t="s">
        <v>1185</v>
      </c>
      <c r="S219" s="136" t="s">
        <v>1186</v>
      </c>
      <c r="T219" s="108" t="s">
        <v>1038</v>
      </c>
      <c r="U219" s="137"/>
      <c r="V219" s="49"/>
      <c r="W219" s="49"/>
      <c r="X219" s="49"/>
      <c r="Y219" s="49"/>
      <c r="Z219" s="49"/>
      <c r="AA219" s="49"/>
    </row>
    <row r="220" spans="1:27" s="4" customFormat="1" ht="27" customHeight="1">
      <c r="A220" s="31"/>
      <c r="B220" s="31"/>
      <c r="C220" s="32"/>
      <c r="D220" s="31"/>
      <c r="E220" s="33"/>
      <c r="F220" s="33"/>
      <c r="G220" s="33"/>
      <c r="H220" s="34" t="s">
        <v>274</v>
      </c>
      <c r="I220" s="34" t="s">
        <v>63</v>
      </c>
      <c r="J220" s="34" t="s">
        <v>54</v>
      </c>
      <c r="K220" s="49">
        <v>6.424</v>
      </c>
      <c r="L220" s="49"/>
      <c r="M220" s="34"/>
      <c r="N220" s="49"/>
      <c r="O220" s="91"/>
      <c r="P220" s="91"/>
      <c r="Q220" s="92"/>
      <c r="R220" s="85"/>
      <c r="S220" s="136"/>
      <c r="T220" s="108"/>
      <c r="U220" s="44"/>
      <c r="V220" s="49"/>
      <c r="W220" s="49"/>
      <c r="X220" s="49"/>
      <c r="Y220" s="49"/>
      <c r="Z220" s="49"/>
      <c r="AA220" s="49"/>
    </row>
    <row r="221" spans="1:27" s="4" customFormat="1" ht="12.75" customHeight="1">
      <c r="A221" s="31"/>
      <c r="B221" s="31"/>
      <c r="C221" s="32"/>
      <c r="D221" s="31"/>
      <c r="E221" s="33"/>
      <c r="F221" s="33"/>
      <c r="G221" s="33"/>
      <c r="H221" s="34"/>
      <c r="I221" s="34"/>
      <c r="J221" s="34" t="s">
        <v>1187</v>
      </c>
      <c r="K221" s="49"/>
      <c r="L221" s="49"/>
      <c r="M221" s="34"/>
      <c r="N221" s="49"/>
      <c r="O221" s="44"/>
      <c r="P221" s="44"/>
      <c r="Q221" s="96"/>
      <c r="R221" s="85"/>
      <c r="S221" s="136"/>
      <c r="T221" s="108"/>
      <c r="U221" s="44"/>
      <c r="V221" s="49"/>
      <c r="W221" s="49"/>
      <c r="X221" s="49"/>
      <c r="Y221" s="49"/>
      <c r="Z221" s="49"/>
      <c r="AA221" s="49"/>
    </row>
    <row r="222" spans="1:27" s="4" customFormat="1" ht="4.5" customHeight="1">
      <c r="A222" s="31"/>
      <c r="B222" s="31"/>
      <c r="C222" s="32"/>
      <c r="D222" s="31"/>
      <c r="E222" s="33"/>
      <c r="F222" s="33"/>
      <c r="G222" s="33"/>
      <c r="H222" s="34"/>
      <c r="I222" s="34"/>
      <c r="J222" s="34"/>
      <c r="K222" s="49"/>
      <c r="L222" s="49"/>
      <c r="M222" s="34"/>
      <c r="N222" s="49"/>
      <c r="O222" s="44"/>
      <c r="P222" s="44"/>
      <c r="Q222" s="96"/>
      <c r="R222" s="85"/>
      <c r="S222" s="136"/>
      <c r="T222" s="108"/>
      <c r="U222" s="44"/>
      <c r="V222" s="49"/>
      <c r="W222" s="49"/>
      <c r="X222" s="49"/>
      <c r="Y222" s="49"/>
      <c r="Z222" s="49"/>
      <c r="AA222" s="49"/>
    </row>
    <row r="223" spans="1:27" s="4" customFormat="1" ht="13.5">
      <c r="A223" s="31"/>
      <c r="B223" s="31"/>
      <c r="C223" s="32"/>
      <c r="D223" s="31"/>
      <c r="E223" s="33"/>
      <c r="F223" s="33"/>
      <c r="G223" s="33"/>
      <c r="H223" s="34"/>
      <c r="I223" s="34"/>
      <c r="J223" s="34"/>
      <c r="K223" s="49"/>
      <c r="L223" s="49"/>
      <c r="M223" s="34"/>
      <c r="N223" s="49"/>
      <c r="O223" s="44"/>
      <c r="P223" s="44"/>
      <c r="Q223" s="96"/>
      <c r="R223" s="85"/>
      <c r="S223" s="136"/>
      <c r="T223" s="108"/>
      <c r="U223" s="44"/>
      <c r="V223" s="49"/>
      <c r="W223" s="49"/>
      <c r="X223" s="49"/>
      <c r="Y223" s="49"/>
      <c r="Z223" s="49"/>
      <c r="AA223" s="49"/>
    </row>
    <row r="224" spans="1:27" s="4" customFormat="1" ht="32.25" customHeight="1">
      <c r="A224" s="31"/>
      <c r="B224" s="31"/>
      <c r="C224" s="32"/>
      <c r="D224" s="31"/>
      <c r="E224" s="33"/>
      <c r="F224" s="33"/>
      <c r="G224" s="33">
        <v>0.8615</v>
      </c>
      <c r="H224" s="34" t="s">
        <v>740</v>
      </c>
      <c r="I224" s="34" t="s">
        <v>397</v>
      </c>
      <c r="J224" s="34" t="s">
        <v>398</v>
      </c>
      <c r="K224" s="49">
        <v>4.4033</v>
      </c>
      <c r="L224" s="49"/>
      <c r="M224" s="34" t="s">
        <v>25</v>
      </c>
      <c r="N224" s="49">
        <v>0.8615</v>
      </c>
      <c r="O224" s="44"/>
      <c r="P224" s="44"/>
      <c r="Q224" s="96"/>
      <c r="R224" s="34" t="s">
        <v>1088</v>
      </c>
      <c r="S224" s="34" t="s">
        <v>1089</v>
      </c>
      <c r="T224" s="108"/>
      <c r="U224" s="44"/>
      <c r="V224" s="49"/>
      <c r="W224" s="49"/>
      <c r="X224" s="49"/>
      <c r="Y224" s="49"/>
      <c r="Z224" s="49"/>
      <c r="AA224" s="49"/>
    </row>
    <row r="225" spans="1:27" s="4" customFormat="1" ht="24">
      <c r="A225" s="31"/>
      <c r="B225" s="31"/>
      <c r="C225" s="32"/>
      <c r="D225" s="31"/>
      <c r="E225" s="33"/>
      <c r="F225" s="33"/>
      <c r="G225" s="33"/>
      <c r="H225" s="34" t="s">
        <v>740</v>
      </c>
      <c r="I225" s="34" t="s">
        <v>397</v>
      </c>
      <c r="J225" s="34" t="s">
        <v>398</v>
      </c>
      <c r="K225" s="49">
        <v>8.286</v>
      </c>
      <c r="L225" s="49"/>
      <c r="M225" s="34"/>
      <c r="N225" s="49"/>
      <c r="O225" s="44"/>
      <c r="P225" s="44"/>
      <c r="Q225" s="96"/>
      <c r="R225" s="34"/>
      <c r="S225" s="34"/>
      <c r="T225" s="108"/>
      <c r="U225" s="44"/>
      <c r="V225" s="49"/>
      <c r="W225" s="49"/>
      <c r="X225" s="49"/>
      <c r="Y225" s="49"/>
      <c r="Z225" s="49"/>
      <c r="AA225" s="49"/>
    </row>
    <row r="226" spans="1:27" s="4" customFormat="1" ht="24">
      <c r="A226" s="31"/>
      <c r="B226" s="31"/>
      <c r="C226" s="32"/>
      <c r="D226" s="31"/>
      <c r="E226" s="33"/>
      <c r="F226" s="33"/>
      <c r="G226" s="33"/>
      <c r="H226" s="34" t="s">
        <v>740</v>
      </c>
      <c r="I226" s="34" t="s">
        <v>397</v>
      </c>
      <c r="J226" s="34" t="s">
        <v>398</v>
      </c>
      <c r="K226" s="49">
        <v>3.862</v>
      </c>
      <c r="L226" s="49"/>
      <c r="M226" s="34"/>
      <c r="N226" s="49"/>
      <c r="O226" s="48"/>
      <c r="P226" s="48"/>
      <c r="Q226" s="95"/>
      <c r="R226" s="34"/>
      <c r="S226" s="34"/>
      <c r="T226" s="108"/>
      <c r="U226" s="48"/>
      <c r="V226" s="49"/>
      <c r="W226" s="49"/>
      <c r="X226" s="49"/>
      <c r="Y226" s="49"/>
      <c r="Z226" s="49"/>
      <c r="AA226" s="49"/>
    </row>
    <row r="227" spans="1:27" s="4" customFormat="1" ht="24" customHeight="1">
      <c r="A227" s="31">
        <v>8</v>
      </c>
      <c r="B227" s="31" t="s">
        <v>403</v>
      </c>
      <c r="C227" s="32">
        <f>F227/E227</f>
        <v>0.8484877011506983</v>
      </c>
      <c r="D227" s="31" t="s">
        <v>404</v>
      </c>
      <c r="E227" s="33">
        <v>18.0586</v>
      </c>
      <c r="F227" s="33">
        <v>15.322499999999998</v>
      </c>
      <c r="G227" s="33">
        <v>2.7361</v>
      </c>
      <c r="H227" s="34" t="s">
        <v>740</v>
      </c>
      <c r="I227" s="34" t="s">
        <v>405</v>
      </c>
      <c r="J227" s="34" t="s">
        <v>1090</v>
      </c>
      <c r="K227" s="49">
        <v>0.794</v>
      </c>
      <c r="L227" s="49"/>
      <c r="M227" s="34" t="s">
        <v>25</v>
      </c>
      <c r="N227" s="49">
        <v>2.7361</v>
      </c>
      <c r="O227" s="40" t="s">
        <v>371</v>
      </c>
      <c r="P227" s="40" t="s">
        <v>432</v>
      </c>
      <c r="Q227" s="148" t="s">
        <v>1035</v>
      </c>
      <c r="R227" s="40" t="s">
        <v>1091</v>
      </c>
      <c r="S227" s="40" t="s">
        <v>1089</v>
      </c>
      <c r="T227" s="108" t="s">
        <v>1038</v>
      </c>
      <c r="U227" s="40"/>
      <c r="V227" s="49"/>
      <c r="W227" s="49"/>
      <c r="X227" s="49"/>
      <c r="Y227" s="49"/>
      <c r="Z227" s="49"/>
      <c r="AA227" s="49"/>
    </row>
    <row r="228" spans="1:27" s="4" customFormat="1" ht="13.5">
      <c r="A228" s="31"/>
      <c r="B228" s="31"/>
      <c r="C228" s="32"/>
      <c r="D228" s="31"/>
      <c r="E228" s="33"/>
      <c r="F228" s="33"/>
      <c r="G228" s="33"/>
      <c r="H228" s="34"/>
      <c r="I228" s="34"/>
      <c r="J228" s="34" t="s">
        <v>1092</v>
      </c>
      <c r="K228" s="49"/>
      <c r="L228" s="49"/>
      <c r="M228" s="34"/>
      <c r="N228" s="49"/>
      <c r="O228" s="44"/>
      <c r="P228" s="44"/>
      <c r="Q228" s="96"/>
      <c r="R228" s="44"/>
      <c r="S228" s="44"/>
      <c r="T228" s="108"/>
      <c r="U228" s="44"/>
      <c r="V228" s="49"/>
      <c r="W228" s="49"/>
      <c r="X228" s="49"/>
      <c r="Y228" s="49"/>
      <c r="Z228" s="49"/>
      <c r="AA228" s="49"/>
    </row>
    <row r="229" spans="1:27" s="4" customFormat="1" ht="10.5" customHeight="1">
      <c r="A229" s="31"/>
      <c r="B229" s="31"/>
      <c r="C229" s="32"/>
      <c r="D229" s="31"/>
      <c r="E229" s="33"/>
      <c r="F229" s="33"/>
      <c r="G229" s="33"/>
      <c r="H229" s="34" t="s">
        <v>740</v>
      </c>
      <c r="I229" s="34" t="s">
        <v>410</v>
      </c>
      <c r="J229" s="34" t="s">
        <v>424</v>
      </c>
      <c r="K229" s="49">
        <v>8.4046</v>
      </c>
      <c r="L229" s="49"/>
      <c r="M229" s="34"/>
      <c r="N229" s="49"/>
      <c r="O229" s="44"/>
      <c r="P229" s="44"/>
      <c r="Q229" s="96"/>
      <c r="R229" s="44"/>
      <c r="S229" s="44"/>
      <c r="T229" s="108"/>
      <c r="U229" s="44"/>
      <c r="V229" s="49"/>
      <c r="W229" s="49"/>
      <c r="X229" s="49"/>
      <c r="Y229" s="49"/>
      <c r="Z229" s="49"/>
      <c r="AA229" s="49"/>
    </row>
    <row r="230" spans="1:27" s="4" customFormat="1" ht="10.5" customHeight="1">
      <c r="A230" s="31"/>
      <c r="B230" s="31"/>
      <c r="C230" s="32"/>
      <c r="D230" s="31"/>
      <c r="E230" s="33"/>
      <c r="F230" s="33"/>
      <c r="G230" s="33"/>
      <c r="H230" s="34"/>
      <c r="I230" s="34"/>
      <c r="J230" s="34" t="s">
        <v>1090</v>
      </c>
      <c r="K230" s="49"/>
      <c r="L230" s="49"/>
      <c r="M230" s="34"/>
      <c r="N230" s="49"/>
      <c r="O230" s="44"/>
      <c r="P230" s="44"/>
      <c r="Q230" s="96"/>
      <c r="R230" s="44"/>
      <c r="S230" s="44"/>
      <c r="T230" s="108"/>
      <c r="U230" s="44"/>
      <c r="V230" s="49"/>
      <c r="W230" s="49"/>
      <c r="X230" s="49"/>
      <c r="Y230" s="49"/>
      <c r="Z230" s="49"/>
      <c r="AA230" s="49"/>
    </row>
    <row r="231" spans="1:27" s="4" customFormat="1" ht="10.5" customHeight="1">
      <c r="A231" s="31"/>
      <c r="B231" s="31"/>
      <c r="C231" s="32"/>
      <c r="D231" s="31"/>
      <c r="E231" s="33"/>
      <c r="F231" s="33"/>
      <c r="G231" s="33"/>
      <c r="H231" s="34"/>
      <c r="I231" s="34"/>
      <c r="J231" s="34" t="s">
        <v>1092</v>
      </c>
      <c r="K231" s="49"/>
      <c r="L231" s="49"/>
      <c r="M231" s="34"/>
      <c r="N231" s="49"/>
      <c r="O231" s="44"/>
      <c r="P231" s="44"/>
      <c r="Q231" s="96"/>
      <c r="R231" s="44"/>
      <c r="S231" s="44"/>
      <c r="T231" s="108"/>
      <c r="U231" s="44"/>
      <c r="V231" s="49"/>
      <c r="W231" s="49"/>
      <c r="X231" s="49"/>
      <c r="Y231" s="49"/>
      <c r="Z231" s="49"/>
      <c r="AA231" s="49"/>
    </row>
    <row r="232" spans="1:27" s="4" customFormat="1" ht="10.5" customHeight="1">
      <c r="A232" s="31"/>
      <c r="B232" s="31"/>
      <c r="C232" s="32"/>
      <c r="D232" s="31"/>
      <c r="E232" s="33"/>
      <c r="F232" s="33"/>
      <c r="G232" s="33"/>
      <c r="H232" s="34" t="s">
        <v>740</v>
      </c>
      <c r="I232" s="34" t="s">
        <v>705</v>
      </c>
      <c r="J232" s="34" t="s">
        <v>424</v>
      </c>
      <c r="K232" s="49">
        <v>8.2427</v>
      </c>
      <c r="L232" s="49"/>
      <c r="M232" s="34"/>
      <c r="N232" s="49"/>
      <c r="O232" s="44"/>
      <c r="P232" s="44"/>
      <c r="Q232" s="96"/>
      <c r="R232" s="44"/>
      <c r="S232" s="44"/>
      <c r="T232" s="108"/>
      <c r="U232" s="44"/>
      <c r="V232" s="49"/>
      <c r="W232" s="49"/>
      <c r="X232" s="49"/>
      <c r="Y232" s="49"/>
      <c r="Z232" s="49"/>
      <c r="AA232" s="49"/>
    </row>
    <row r="233" spans="1:27" s="4" customFormat="1" ht="10.5" customHeight="1">
      <c r="A233" s="31"/>
      <c r="B233" s="31"/>
      <c r="C233" s="32"/>
      <c r="D233" s="31"/>
      <c r="E233" s="33"/>
      <c r="F233" s="33"/>
      <c r="G233" s="33"/>
      <c r="H233" s="34"/>
      <c r="I233" s="34"/>
      <c r="J233" s="34" t="s">
        <v>1093</v>
      </c>
      <c r="K233" s="49"/>
      <c r="L233" s="49"/>
      <c r="M233" s="34"/>
      <c r="N233" s="49"/>
      <c r="O233" s="44"/>
      <c r="P233" s="44"/>
      <c r="Q233" s="96"/>
      <c r="R233" s="44"/>
      <c r="S233" s="44"/>
      <c r="T233" s="108"/>
      <c r="U233" s="44"/>
      <c r="V233" s="49"/>
      <c r="W233" s="49"/>
      <c r="X233" s="49"/>
      <c r="Y233" s="49"/>
      <c r="Z233" s="49"/>
      <c r="AA233" s="49"/>
    </row>
    <row r="234" spans="1:27" s="4" customFormat="1" ht="10.5" customHeight="1">
      <c r="A234" s="31"/>
      <c r="B234" s="31"/>
      <c r="C234" s="32"/>
      <c r="D234" s="31"/>
      <c r="E234" s="33"/>
      <c r="F234" s="33"/>
      <c r="G234" s="33"/>
      <c r="H234" s="34"/>
      <c r="I234" s="34"/>
      <c r="J234" s="34" t="s">
        <v>1092</v>
      </c>
      <c r="K234" s="49"/>
      <c r="L234" s="49"/>
      <c r="M234" s="34"/>
      <c r="N234" s="49"/>
      <c r="O234" s="44"/>
      <c r="P234" s="44"/>
      <c r="Q234" s="96"/>
      <c r="R234" s="44"/>
      <c r="S234" s="44"/>
      <c r="T234" s="108"/>
      <c r="U234" s="44"/>
      <c r="V234" s="49"/>
      <c r="W234" s="49"/>
      <c r="X234" s="49"/>
      <c r="Y234" s="49"/>
      <c r="Z234" s="49"/>
      <c r="AA234" s="49"/>
    </row>
    <row r="235" spans="1:27" s="4" customFormat="1" ht="10.5" customHeight="1">
      <c r="A235" s="31"/>
      <c r="B235" s="31"/>
      <c r="C235" s="32"/>
      <c r="D235" s="31"/>
      <c r="E235" s="33"/>
      <c r="F235" s="33"/>
      <c r="G235" s="33"/>
      <c r="H235" s="34" t="s">
        <v>740</v>
      </c>
      <c r="I235" s="34" t="s">
        <v>417</v>
      </c>
      <c r="J235" s="34" t="s">
        <v>1094</v>
      </c>
      <c r="K235" s="49">
        <v>0.6173</v>
      </c>
      <c r="L235" s="49"/>
      <c r="M235" s="34"/>
      <c r="N235" s="49"/>
      <c r="O235" s="44"/>
      <c r="P235" s="44"/>
      <c r="Q235" s="96"/>
      <c r="R235" s="44"/>
      <c r="S235" s="44"/>
      <c r="T235" s="108"/>
      <c r="U235" s="44"/>
      <c r="V235" s="49"/>
      <c r="W235" s="49"/>
      <c r="X235" s="49"/>
      <c r="Y235" s="49"/>
      <c r="Z235" s="49"/>
      <c r="AA235" s="49"/>
    </row>
    <row r="236" spans="1:27" s="4" customFormat="1" ht="10.5" customHeight="1">
      <c r="A236" s="31"/>
      <c r="B236" s="31"/>
      <c r="C236" s="32"/>
      <c r="D236" s="31"/>
      <c r="E236" s="33"/>
      <c r="F236" s="33"/>
      <c r="G236" s="33"/>
      <c r="H236" s="34"/>
      <c r="I236" s="34"/>
      <c r="J236" s="34" t="s">
        <v>1090</v>
      </c>
      <c r="K236" s="49"/>
      <c r="L236" s="49"/>
      <c r="M236" s="34"/>
      <c r="N236" s="49"/>
      <c r="O236" s="44"/>
      <c r="P236" s="44"/>
      <c r="Q236" s="96"/>
      <c r="R236" s="44"/>
      <c r="S236" s="44"/>
      <c r="T236" s="108"/>
      <c r="U236" s="44"/>
      <c r="V236" s="49"/>
      <c r="W236" s="49"/>
      <c r="X236" s="49"/>
      <c r="Y236" s="49"/>
      <c r="Z236" s="49"/>
      <c r="AA236" s="49"/>
    </row>
    <row r="237" spans="1:27" s="4" customFormat="1" ht="10.5" customHeight="1">
      <c r="A237" s="31"/>
      <c r="B237" s="31"/>
      <c r="C237" s="32"/>
      <c r="D237" s="31"/>
      <c r="E237" s="33"/>
      <c r="F237" s="33"/>
      <c r="G237" s="33"/>
      <c r="H237" s="34"/>
      <c r="I237" s="34"/>
      <c r="J237" s="34" t="s">
        <v>1092</v>
      </c>
      <c r="K237" s="49"/>
      <c r="L237" s="49"/>
      <c r="M237" s="34"/>
      <c r="N237" s="49"/>
      <c r="O237" s="48"/>
      <c r="P237" s="48"/>
      <c r="Q237" s="95"/>
      <c r="R237" s="48"/>
      <c r="S237" s="48"/>
      <c r="T237" s="108"/>
      <c r="U237" s="48"/>
      <c r="V237" s="49"/>
      <c r="W237" s="49"/>
      <c r="X237" s="49"/>
      <c r="Y237" s="49"/>
      <c r="Z237" s="49"/>
      <c r="AA237" s="49"/>
    </row>
    <row r="238" spans="1:27" ht="15.75" customHeight="1">
      <c r="A238" s="31">
        <v>9</v>
      </c>
      <c r="B238" s="31" t="s">
        <v>421</v>
      </c>
      <c r="C238" s="32">
        <f>F238/E238</f>
        <v>0.2663140995372556</v>
      </c>
      <c r="D238" s="31" t="s">
        <v>422</v>
      </c>
      <c r="E238" s="33">
        <v>10.589</v>
      </c>
      <c r="F238" s="33">
        <v>2.82</v>
      </c>
      <c r="G238" s="33">
        <v>6.6456</v>
      </c>
      <c r="H238" s="34" t="s">
        <v>740</v>
      </c>
      <c r="I238" s="34" t="s">
        <v>1095</v>
      </c>
      <c r="J238" s="34" t="s">
        <v>424</v>
      </c>
      <c r="K238" s="49">
        <v>4.9817</v>
      </c>
      <c r="L238" s="49"/>
      <c r="M238" s="34" t="s">
        <v>25</v>
      </c>
      <c r="N238" s="49">
        <v>6.65</v>
      </c>
      <c r="O238" s="34" t="s">
        <v>371</v>
      </c>
      <c r="P238" s="34" t="s">
        <v>432</v>
      </c>
      <c r="Q238" s="88" t="s">
        <v>1035</v>
      </c>
      <c r="R238" s="34" t="s">
        <v>1091</v>
      </c>
      <c r="S238" s="34" t="s">
        <v>1089</v>
      </c>
      <c r="T238" s="108" t="s">
        <v>1038</v>
      </c>
      <c r="U238" s="34"/>
      <c r="V238" s="49"/>
      <c r="W238" s="49"/>
      <c r="X238" s="49"/>
      <c r="Y238" s="49"/>
      <c r="Z238" s="49"/>
      <c r="AA238" s="49"/>
    </row>
    <row r="239" spans="1:27" ht="15.75" customHeight="1">
      <c r="A239" s="31"/>
      <c r="B239" s="31"/>
      <c r="C239" s="32"/>
      <c r="D239" s="31"/>
      <c r="E239" s="33"/>
      <c r="F239" s="33"/>
      <c r="G239" s="33"/>
      <c r="H239" s="34" t="s">
        <v>740</v>
      </c>
      <c r="I239" s="34" t="s">
        <v>1095</v>
      </c>
      <c r="J239" s="34" t="s">
        <v>424</v>
      </c>
      <c r="K239" s="49">
        <v>0.2515</v>
      </c>
      <c r="L239" s="49"/>
      <c r="M239" s="34"/>
      <c r="N239" s="49"/>
      <c r="O239" s="34"/>
      <c r="P239" s="34"/>
      <c r="Q239" s="88"/>
      <c r="R239" s="34"/>
      <c r="S239" s="34"/>
      <c r="T239" s="108"/>
      <c r="U239" s="34"/>
      <c r="V239" s="49"/>
      <c r="W239" s="49"/>
      <c r="X239" s="49"/>
      <c r="Y239" s="49"/>
      <c r="Z239" s="49"/>
      <c r="AA239" s="49"/>
    </row>
    <row r="240" spans="1:27" ht="15.75" customHeight="1">
      <c r="A240" s="31"/>
      <c r="B240" s="31"/>
      <c r="C240" s="32"/>
      <c r="D240" s="31"/>
      <c r="E240" s="33"/>
      <c r="F240" s="33"/>
      <c r="G240" s="33"/>
      <c r="H240" s="34" t="s">
        <v>740</v>
      </c>
      <c r="I240" s="34" t="s">
        <v>1095</v>
      </c>
      <c r="J240" s="34" t="s">
        <v>424</v>
      </c>
      <c r="K240" s="49">
        <v>0.7874</v>
      </c>
      <c r="L240" s="49"/>
      <c r="M240" s="34"/>
      <c r="N240" s="49"/>
      <c r="O240" s="34"/>
      <c r="P240" s="34"/>
      <c r="Q240" s="88"/>
      <c r="R240" s="34"/>
      <c r="S240" s="34"/>
      <c r="T240" s="108"/>
      <c r="U240" s="34"/>
      <c r="V240" s="49"/>
      <c r="W240" s="49"/>
      <c r="X240" s="49"/>
      <c r="Y240" s="49"/>
      <c r="Z240" s="49"/>
      <c r="AA240" s="49"/>
    </row>
    <row r="241" spans="1:27" ht="15.75" customHeight="1">
      <c r="A241" s="31"/>
      <c r="B241" s="31"/>
      <c r="C241" s="32"/>
      <c r="D241" s="31"/>
      <c r="E241" s="33"/>
      <c r="F241" s="33"/>
      <c r="G241" s="33"/>
      <c r="H241" s="34" t="s">
        <v>740</v>
      </c>
      <c r="I241" s="34" t="s">
        <v>1095</v>
      </c>
      <c r="J241" s="34" t="s">
        <v>424</v>
      </c>
      <c r="K241" s="49">
        <v>1.4438</v>
      </c>
      <c r="L241" s="49"/>
      <c r="M241" s="34"/>
      <c r="N241" s="49"/>
      <c r="O241" s="34"/>
      <c r="P241" s="34"/>
      <c r="Q241" s="88"/>
      <c r="R241" s="34"/>
      <c r="S241" s="34"/>
      <c r="T241" s="108"/>
      <c r="U241" s="34"/>
      <c r="V241" s="49"/>
      <c r="W241" s="49"/>
      <c r="X241" s="49"/>
      <c r="Y241" s="49"/>
      <c r="Z241" s="49"/>
      <c r="AA241" s="49"/>
    </row>
    <row r="242" spans="1:27" s="4" customFormat="1" ht="15.75" customHeight="1">
      <c r="A242" s="31">
        <v>10</v>
      </c>
      <c r="B242" s="31" t="s">
        <v>441</v>
      </c>
      <c r="C242" s="32">
        <f>F242/E242</f>
        <v>0.28319787035201494</v>
      </c>
      <c r="D242" s="31" t="s">
        <v>442</v>
      </c>
      <c r="E242" s="33">
        <v>3.5311</v>
      </c>
      <c r="F242" s="33">
        <v>1</v>
      </c>
      <c r="G242" s="33">
        <v>2.5311</v>
      </c>
      <c r="H242" s="34" t="s">
        <v>740</v>
      </c>
      <c r="I242" s="34" t="s">
        <v>443</v>
      </c>
      <c r="J242" s="60" t="s">
        <v>424</v>
      </c>
      <c r="K242" s="49">
        <v>3.5311</v>
      </c>
      <c r="L242" s="49"/>
      <c r="M242" s="34" t="s">
        <v>25</v>
      </c>
      <c r="N242" s="49">
        <v>2.5311</v>
      </c>
      <c r="O242" s="34" t="s">
        <v>371</v>
      </c>
      <c r="P242" s="34" t="s">
        <v>432</v>
      </c>
      <c r="Q242" s="88" t="s">
        <v>1035</v>
      </c>
      <c r="R242" s="34" t="s">
        <v>1091</v>
      </c>
      <c r="S242" s="34" t="s">
        <v>1089</v>
      </c>
      <c r="T242" s="108" t="s">
        <v>1038</v>
      </c>
      <c r="U242" s="34"/>
      <c r="V242" s="49"/>
      <c r="W242" s="49"/>
      <c r="X242" s="49"/>
      <c r="Y242" s="49"/>
      <c r="Z242" s="49"/>
      <c r="AA242" s="49"/>
    </row>
    <row r="243" spans="1:27" s="4" customFormat="1" ht="15.75" customHeight="1">
      <c r="A243" s="31"/>
      <c r="B243" s="31"/>
      <c r="C243" s="32"/>
      <c r="D243" s="31"/>
      <c r="E243" s="33"/>
      <c r="F243" s="33"/>
      <c r="G243" s="33"/>
      <c r="H243" s="34"/>
      <c r="I243" s="34"/>
      <c r="J243" s="60" t="s">
        <v>1096</v>
      </c>
      <c r="K243" s="49"/>
      <c r="L243" s="49"/>
      <c r="M243" s="34"/>
      <c r="N243" s="49"/>
      <c r="O243" s="34"/>
      <c r="P243" s="34"/>
      <c r="Q243" s="88"/>
      <c r="R243" s="34"/>
      <c r="S243" s="34"/>
      <c r="T243" s="108"/>
      <c r="U243" s="34"/>
      <c r="V243" s="49"/>
      <c r="W243" s="49"/>
      <c r="X243" s="49"/>
      <c r="Y243" s="49"/>
      <c r="Z243" s="49"/>
      <c r="AA243" s="49"/>
    </row>
    <row r="244" spans="1:27" s="4" customFormat="1" ht="15.75" customHeight="1">
      <c r="A244" s="31"/>
      <c r="B244" s="31"/>
      <c r="C244" s="32"/>
      <c r="D244" s="31"/>
      <c r="E244" s="33"/>
      <c r="F244" s="33"/>
      <c r="G244" s="33"/>
      <c r="H244" s="34"/>
      <c r="I244" s="34"/>
      <c r="J244" s="60" t="s">
        <v>1097</v>
      </c>
      <c r="K244" s="49"/>
      <c r="L244" s="49"/>
      <c r="M244" s="34"/>
      <c r="N244" s="49"/>
      <c r="O244" s="34"/>
      <c r="P244" s="34"/>
      <c r="Q244" s="88"/>
      <c r="R244" s="34"/>
      <c r="S244" s="34"/>
      <c r="T244" s="108"/>
      <c r="U244" s="34"/>
      <c r="V244" s="49"/>
      <c r="W244" s="49"/>
      <c r="X244" s="49"/>
      <c r="Y244" s="49"/>
      <c r="Z244" s="49"/>
      <c r="AA244" s="49"/>
    </row>
    <row r="245" spans="1:27" s="4" customFormat="1" ht="15.75" customHeight="1">
      <c r="A245" s="31"/>
      <c r="B245" s="31"/>
      <c r="C245" s="32"/>
      <c r="D245" s="31"/>
      <c r="E245" s="33"/>
      <c r="F245" s="33"/>
      <c r="G245" s="33"/>
      <c r="H245" s="34"/>
      <c r="I245" s="34"/>
      <c r="J245" s="60" t="s">
        <v>47</v>
      </c>
      <c r="K245" s="49"/>
      <c r="L245" s="49"/>
      <c r="M245" s="34"/>
      <c r="N245" s="49"/>
      <c r="O245" s="34"/>
      <c r="P245" s="34"/>
      <c r="Q245" s="88"/>
      <c r="R245" s="34"/>
      <c r="S245" s="34"/>
      <c r="T245" s="108"/>
      <c r="U245" s="34"/>
      <c r="V245" s="49"/>
      <c r="W245" s="49"/>
      <c r="X245" s="49"/>
      <c r="Y245" s="49"/>
      <c r="Z245" s="49"/>
      <c r="AA245" s="49"/>
    </row>
    <row r="246" spans="1:27" ht="13.5">
      <c r="A246" s="141" t="s">
        <v>1110</v>
      </c>
      <c r="B246" s="142"/>
      <c r="C246" s="142"/>
      <c r="D246" s="143"/>
      <c r="E246" s="33">
        <f>SUM(E186:E245)</f>
        <v>160.7368</v>
      </c>
      <c r="F246" s="33">
        <f>SUM(F186:F245)</f>
        <v>123.9168</v>
      </c>
      <c r="G246" s="33">
        <f>SUM(G186:G245)</f>
        <v>31.232400000000002</v>
      </c>
      <c r="H246" s="33"/>
      <c r="I246" s="33"/>
      <c r="J246" s="33"/>
      <c r="K246" s="33">
        <f>SUM(K186:K245)</f>
        <v>128.4977</v>
      </c>
      <c r="L246" s="33"/>
      <c r="M246" s="33"/>
      <c r="N246" s="33">
        <f>SUM(N186:N245)</f>
        <v>31.2368</v>
      </c>
      <c r="O246" s="33"/>
      <c r="P246" s="33"/>
      <c r="Q246" s="153"/>
      <c r="R246" s="33"/>
      <c r="S246" s="33"/>
      <c r="T246" s="108"/>
      <c r="U246" s="33"/>
      <c r="V246" s="33"/>
      <c r="W246" s="33"/>
      <c r="X246" s="33"/>
      <c r="Y246" s="33"/>
      <c r="Z246" s="33"/>
      <c r="AA246" s="33"/>
    </row>
    <row r="247" spans="1:27" ht="13.5">
      <c r="A247" s="140" t="s">
        <v>1189</v>
      </c>
      <c r="B247" s="140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</row>
    <row r="248" spans="1:27" ht="45">
      <c r="A248" s="31">
        <v>1</v>
      </c>
      <c r="B248" s="31" t="s">
        <v>221</v>
      </c>
      <c r="C248" s="32">
        <f>F248/E248</f>
        <v>0.8251701372019539</v>
      </c>
      <c r="D248" s="31" t="s">
        <v>222</v>
      </c>
      <c r="E248" s="33">
        <v>26.5521</v>
      </c>
      <c r="F248" s="33">
        <v>21.91</v>
      </c>
      <c r="G248" s="33">
        <v>0.11</v>
      </c>
      <c r="H248" s="34" t="s">
        <v>274</v>
      </c>
      <c r="I248" s="34" t="s">
        <v>1190</v>
      </c>
      <c r="J248" s="34" t="s">
        <v>1191</v>
      </c>
      <c r="K248" s="49">
        <v>0.1148</v>
      </c>
      <c r="L248" s="49"/>
      <c r="M248" s="34" t="s">
        <v>41</v>
      </c>
      <c r="N248" s="52">
        <v>0.1148</v>
      </c>
      <c r="O248" s="85" t="s">
        <v>926</v>
      </c>
      <c r="P248" s="85" t="s">
        <v>1192</v>
      </c>
      <c r="Q248" s="86" t="s">
        <v>1084</v>
      </c>
      <c r="R248" s="85" t="s">
        <v>1193</v>
      </c>
      <c r="S248" s="34" t="s">
        <v>1194</v>
      </c>
      <c r="T248" s="108" t="s">
        <v>1054</v>
      </c>
      <c r="U248" s="34"/>
      <c r="V248" s="49"/>
      <c r="W248" s="49"/>
      <c r="X248" s="49"/>
      <c r="Y248" s="49"/>
      <c r="Z248" s="49"/>
      <c r="AA248" s="49"/>
    </row>
    <row r="249" spans="1:27" ht="13.5">
      <c r="A249" s="141" t="s">
        <v>1110</v>
      </c>
      <c r="B249" s="142"/>
      <c r="C249" s="142"/>
      <c r="D249" s="143"/>
      <c r="E249" s="33">
        <f>SUM(E248)</f>
        <v>26.5521</v>
      </c>
      <c r="F249" s="33">
        <f aca="true" t="shared" si="0" ref="F249:N249">SUM(F248)</f>
        <v>21.91</v>
      </c>
      <c r="G249" s="33">
        <f t="shared" si="0"/>
        <v>0.11</v>
      </c>
      <c r="H249" s="33"/>
      <c r="I249" s="33"/>
      <c r="J249" s="33"/>
      <c r="K249" s="33">
        <f t="shared" si="0"/>
        <v>0.1148</v>
      </c>
      <c r="L249" s="33"/>
      <c r="M249" s="33"/>
      <c r="N249" s="33">
        <f t="shared" si="0"/>
        <v>0.1148</v>
      </c>
      <c r="O249" s="33"/>
      <c r="P249" s="33"/>
      <c r="Q249" s="153"/>
      <c r="R249" s="33"/>
      <c r="S249" s="33"/>
      <c r="T249" s="108"/>
      <c r="U249" s="33"/>
      <c r="V249" s="33"/>
      <c r="W249" s="33"/>
      <c r="X249" s="33"/>
      <c r="Y249" s="33"/>
      <c r="Z249" s="33"/>
      <c r="AA249" s="33"/>
    </row>
    <row r="250" spans="1:27" s="4" customFormat="1" ht="13.5">
      <c r="A250" s="140" t="s">
        <v>1195</v>
      </c>
      <c r="B250" s="140"/>
      <c r="C250" s="140"/>
      <c r="D250" s="140"/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</row>
    <row r="251" spans="1:27" s="139" customFormat="1" ht="45">
      <c r="A251" s="159">
        <v>1</v>
      </c>
      <c r="B251" s="160" t="s">
        <v>332</v>
      </c>
      <c r="C251" s="161">
        <f>F251/E251</f>
        <v>0.49321848172364496</v>
      </c>
      <c r="D251" s="116" t="s">
        <v>333</v>
      </c>
      <c r="E251" s="162">
        <v>13.7801</v>
      </c>
      <c r="F251" s="162">
        <v>6.7966</v>
      </c>
      <c r="G251" s="117">
        <v>6.9835</v>
      </c>
      <c r="H251" s="34" t="s">
        <v>274</v>
      </c>
      <c r="I251" s="163" t="s">
        <v>334</v>
      </c>
      <c r="J251" s="159" t="s">
        <v>335</v>
      </c>
      <c r="K251" s="164">
        <v>6.9835</v>
      </c>
      <c r="L251" s="164"/>
      <c r="M251" s="34" t="s">
        <v>41</v>
      </c>
      <c r="N251" s="165">
        <v>6.9835</v>
      </c>
      <c r="O251" s="166" t="s">
        <v>318</v>
      </c>
      <c r="P251" s="166" t="s">
        <v>1196</v>
      </c>
      <c r="Q251" s="167" t="s">
        <v>1035</v>
      </c>
      <c r="R251" s="166" t="s">
        <v>1197</v>
      </c>
      <c r="S251" s="163" t="s">
        <v>1198</v>
      </c>
      <c r="T251" s="138" t="s">
        <v>1054</v>
      </c>
      <c r="U251" s="163"/>
      <c r="V251" s="164"/>
      <c r="W251" s="164"/>
      <c r="X251" s="164"/>
      <c r="Y251" s="164"/>
      <c r="Z251" s="164"/>
      <c r="AA251" s="164"/>
    </row>
    <row r="252" spans="1:27" ht="13.5">
      <c r="A252" s="141" t="s">
        <v>1110</v>
      </c>
      <c r="B252" s="142"/>
      <c r="C252" s="142"/>
      <c r="D252" s="143"/>
      <c r="E252" s="33">
        <f>SUM(E251)</f>
        <v>13.7801</v>
      </c>
      <c r="F252" s="33">
        <f aca="true" t="shared" si="1" ref="F252:N252">SUM(F251)</f>
        <v>6.7966</v>
      </c>
      <c r="G252" s="33">
        <f t="shared" si="1"/>
        <v>6.9835</v>
      </c>
      <c r="H252" s="33"/>
      <c r="I252" s="33"/>
      <c r="J252" s="33"/>
      <c r="K252" s="33">
        <f t="shared" si="1"/>
        <v>6.9835</v>
      </c>
      <c r="L252" s="33"/>
      <c r="M252" s="33"/>
      <c r="N252" s="33">
        <f t="shared" si="1"/>
        <v>6.9835</v>
      </c>
      <c r="O252" s="33"/>
      <c r="P252" s="33"/>
      <c r="Q252" s="153"/>
      <c r="R252" s="33"/>
      <c r="S252" s="33"/>
      <c r="T252" s="108"/>
      <c r="U252" s="33"/>
      <c r="V252" s="33"/>
      <c r="W252" s="33"/>
      <c r="X252" s="33"/>
      <c r="Y252" s="33"/>
      <c r="Z252" s="33"/>
      <c r="AA252" s="33"/>
    </row>
    <row r="253" spans="1:27" s="4" customFormat="1" ht="13.5">
      <c r="A253" s="140" t="s">
        <v>1199</v>
      </c>
      <c r="B253" s="140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</row>
    <row r="254" spans="1:27" ht="45">
      <c r="A254" s="31">
        <v>1</v>
      </c>
      <c r="B254" s="31" t="s">
        <v>308</v>
      </c>
      <c r="C254" s="32">
        <f>F254/E254</f>
        <v>0</v>
      </c>
      <c r="D254" s="31" t="s">
        <v>309</v>
      </c>
      <c r="E254" s="33">
        <v>5.8966</v>
      </c>
      <c r="F254" s="33">
        <v>0</v>
      </c>
      <c r="G254" s="33">
        <v>5.8966</v>
      </c>
      <c r="H254" s="34" t="s">
        <v>1106</v>
      </c>
      <c r="I254" s="34" t="s">
        <v>310</v>
      </c>
      <c r="J254" s="34" t="s">
        <v>311</v>
      </c>
      <c r="K254" s="49">
        <v>5.8966</v>
      </c>
      <c r="L254" s="49"/>
      <c r="M254" s="34" t="s">
        <v>41</v>
      </c>
      <c r="N254" s="52">
        <v>5.8966</v>
      </c>
      <c r="O254" s="85" t="s">
        <v>300</v>
      </c>
      <c r="P254" s="85" t="s">
        <v>1200</v>
      </c>
      <c r="Q254" s="86" t="s">
        <v>1035</v>
      </c>
      <c r="R254" s="85" t="s">
        <v>1201</v>
      </c>
      <c r="S254" s="34" t="s">
        <v>1202</v>
      </c>
      <c r="T254" s="107" t="s">
        <v>1109</v>
      </c>
      <c r="U254" s="34"/>
      <c r="V254" s="49"/>
      <c r="W254" s="49"/>
      <c r="X254" s="49"/>
      <c r="Y254" s="49"/>
      <c r="Z254" s="49"/>
      <c r="AA254" s="49"/>
    </row>
    <row r="255" spans="1:27" ht="13.5">
      <c r="A255" s="141" t="s">
        <v>1110</v>
      </c>
      <c r="B255" s="142"/>
      <c r="C255" s="142"/>
      <c r="D255" s="143"/>
      <c r="E255" s="33">
        <f>SUM(E254)</f>
        <v>5.8966</v>
      </c>
      <c r="F255" s="33">
        <f aca="true" t="shared" si="2" ref="F255:N255">SUM(F254)</f>
        <v>0</v>
      </c>
      <c r="G255" s="33">
        <f t="shared" si="2"/>
        <v>5.8966</v>
      </c>
      <c r="H255" s="33"/>
      <c r="I255" s="33"/>
      <c r="J255" s="33"/>
      <c r="K255" s="33">
        <f t="shared" si="2"/>
        <v>5.8966</v>
      </c>
      <c r="L255" s="33"/>
      <c r="M255" s="33">
        <f t="shared" si="2"/>
        <v>0</v>
      </c>
      <c r="N255" s="33">
        <f t="shared" si="2"/>
        <v>5.8966</v>
      </c>
      <c r="O255" s="33"/>
      <c r="P255" s="33"/>
      <c r="Q255" s="153"/>
      <c r="R255" s="33"/>
      <c r="S255" s="33"/>
      <c r="T255" s="108"/>
      <c r="U255" s="33"/>
      <c r="V255" s="33"/>
      <c r="W255" s="33"/>
      <c r="X255" s="33"/>
      <c r="Y255" s="33"/>
      <c r="Z255" s="33"/>
      <c r="AA255" s="33"/>
    </row>
    <row r="256" spans="1:27" ht="13.5">
      <c r="A256" s="140" t="s">
        <v>1203</v>
      </c>
      <c r="B256" s="140"/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</row>
    <row r="257" spans="1:27" ht="24">
      <c r="A257" s="159">
        <v>3</v>
      </c>
      <c r="B257" s="168" t="s">
        <v>319</v>
      </c>
      <c r="C257" s="161">
        <f>F257/E257</f>
        <v>0.9890865467303516</v>
      </c>
      <c r="D257" s="160" t="s">
        <v>320</v>
      </c>
      <c r="E257" s="162">
        <v>256.4083</v>
      </c>
      <c r="F257" s="33">
        <v>253.61</v>
      </c>
      <c r="G257" s="33">
        <v>2.795</v>
      </c>
      <c r="H257" s="34" t="s">
        <v>1106</v>
      </c>
      <c r="I257" s="169" t="s">
        <v>321</v>
      </c>
      <c r="J257" s="34" t="s">
        <v>508</v>
      </c>
      <c r="K257" s="49">
        <v>4.2693</v>
      </c>
      <c r="L257" s="49"/>
      <c r="M257" s="34" t="s">
        <v>25</v>
      </c>
      <c r="N257" s="49">
        <v>2.795</v>
      </c>
      <c r="O257" s="170" t="s">
        <v>1204</v>
      </c>
      <c r="P257" s="170" t="s">
        <v>1205</v>
      </c>
      <c r="Q257" s="171" t="s">
        <v>1035</v>
      </c>
      <c r="R257" s="170" t="s">
        <v>1206</v>
      </c>
      <c r="S257" s="169" t="s">
        <v>1207</v>
      </c>
      <c r="T257" s="138" t="s">
        <v>1054</v>
      </c>
      <c r="U257" s="169"/>
      <c r="V257" s="49"/>
      <c r="W257" s="49"/>
      <c r="X257" s="49"/>
      <c r="Y257" s="49"/>
      <c r="Z257" s="49"/>
      <c r="AA257" s="49"/>
    </row>
    <row r="258" spans="1:27" ht="24">
      <c r="A258" s="159"/>
      <c r="B258" s="168"/>
      <c r="C258" s="161"/>
      <c r="D258" s="160"/>
      <c r="E258" s="162"/>
      <c r="F258" s="33"/>
      <c r="G258" s="33"/>
      <c r="H258" s="34"/>
      <c r="I258" s="169"/>
      <c r="J258" s="34" t="s">
        <v>322</v>
      </c>
      <c r="K258" s="49">
        <v>0.95</v>
      </c>
      <c r="L258" s="49"/>
      <c r="M258" s="34" t="s">
        <v>25</v>
      </c>
      <c r="N258" s="49"/>
      <c r="O258" s="169"/>
      <c r="P258" s="169"/>
      <c r="Q258" s="172"/>
      <c r="R258" s="169"/>
      <c r="S258" s="169"/>
      <c r="T258" s="138"/>
      <c r="U258" s="169"/>
      <c r="V258" s="49"/>
      <c r="W258" s="49"/>
      <c r="X258" s="49"/>
      <c r="Y258" s="49"/>
      <c r="Z258" s="49"/>
      <c r="AA258" s="49"/>
    </row>
    <row r="259" spans="1:27" ht="24">
      <c r="A259" s="159"/>
      <c r="B259" s="168"/>
      <c r="C259" s="161"/>
      <c r="D259" s="160"/>
      <c r="E259" s="162"/>
      <c r="F259" s="33"/>
      <c r="G259" s="33"/>
      <c r="H259" s="34"/>
      <c r="I259" s="169"/>
      <c r="J259" s="34" t="s">
        <v>1208</v>
      </c>
      <c r="K259" s="49">
        <v>0.2613</v>
      </c>
      <c r="L259" s="49"/>
      <c r="M259" s="34" t="s">
        <v>25</v>
      </c>
      <c r="N259" s="49"/>
      <c r="O259" s="169"/>
      <c r="P259" s="169"/>
      <c r="Q259" s="172"/>
      <c r="R259" s="169"/>
      <c r="S259" s="169"/>
      <c r="T259" s="138"/>
      <c r="U259" s="169"/>
      <c r="V259" s="49"/>
      <c r="W259" s="49"/>
      <c r="X259" s="49"/>
      <c r="Y259" s="49"/>
      <c r="Z259" s="49"/>
      <c r="AA259" s="49"/>
    </row>
    <row r="260" spans="1:27" ht="24">
      <c r="A260" s="159"/>
      <c r="B260" s="168"/>
      <c r="C260" s="161"/>
      <c r="D260" s="160"/>
      <c r="E260" s="162"/>
      <c r="F260" s="33"/>
      <c r="G260" s="33"/>
      <c r="H260" s="34"/>
      <c r="I260" s="169"/>
      <c r="J260" s="34" t="s">
        <v>343</v>
      </c>
      <c r="K260" s="49">
        <v>1.8266</v>
      </c>
      <c r="L260" s="49"/>
      <c r="M260" s="34" t="s">
        <v>25</v>
      </c>
      <c r="N260" s="49"/>
      <c r="O260" s="169"/>
      <c r="P260" s="169"/>
      <c r="Q260" s="172"/>
      <c r="R260" s="169"/>
      <c r="S260" s="169"/>
      <c r="T260" s="138"/>
      <c r="U260" s="169"/>
      <c r="V260" s="49"/>
      <c r="W260" s="49"/>
      <c r="X260" s="49"/>
      <c r="Y260" s="49"/>
      <c r="Z260" s="49"/>
      <c r="AA260" s="49"/>
    </row>
    <row r="261" spans="1:27" ht="13.5">
      <c r="A261" s="31">
        <v>1</v>
      </c>
      <c r="B261" s="31" t="s">
        <v>65</v>
      </c>
      <c r="C261" s="32">
        <f>F261/E261</f>
        <v>0.7278889003374462</v>
      </c>
      <c r="D261" s="31" t="s">
        <v>66</v>
      </c>
      <c r="E261" s="33">
        <v>31.0568</v>
      </c>
      <c r="F261" s="33">
        <v>22.6059</v>
      </c>
      <c r="G261" s="33">
        <v>8.4509</v>
      </c>
      <c r="H261" s="34" t="s">
        <v>274</v>
      </c>
      <c r="I261" s="34" t="s">
        <v>67</v>
      </c>
      <c r="J261" s="34" t="s">
        <v>1209</v>
      </c>
      <c r="K261" s="49">
        <v>1.172</v>
      </c>
      <c r="L261" s="49"/>
      <c r="M261" s="34" t="s">
        <v>25</v>
      </c>
      <c r="N261" s="49">
        <v>8.4509</v>
      </c>
      <c r="O261" s="89" t="s">
        <v>1099</v>
      </c>
      <c r="P261" s="89" t="s">
        <v>1100</v>
      </c>
      <c r="Q261" s="90" t="s">
        <v>1035</v>
      </c>
      <c r="R261" s="89" t="s">
        <v>1210</v>
      </c>
      <c r="S261" s="40" t="s">
        <v>1211</v>
      </c>
      <c r="T261" s="107" t="s">
        <v>1054</v>
      </c>
      <c r="U261" s="40"/>
      <c r="V261" s="49"/>
      <c r="W261" s="49"/>
      <c r="X261" s="49"/>
      <c r="Y261" s="49"/>
      <c r="Z261" s="49"/>
      <c r="AA261" s="49"/>
    </row>
    <row r="262" spans="1:27" ht="13.5">
      <c r="A262" s="31"/>
      <c r="B262" s="31"/>
      <c r="C262" s="32"/>
      <c r="D262" s="31"/>
      <c r="E262" s="33"/>
      <c r="F262" s="33"/>
      <c r="G262" s="33"/>
      <c r="H262" s="34"/>
      <c r="I262" s="34"/>
      <c r="J262" s="34" t="s">
        <v>74</v>
      </c>
      <c r="K262" s="49"/>
      <c r="L262" s="49"/>
      <c r="M262" s="34"/>
      <c r="N262" s="49"/>
      <c r="O262" s="44"/>
      <c r="P262" s="44"/>
      <c r="Q262" s="96"/>
      <c r="R262" s="44"/>
      <c r="S262" s="44"/>
      <c r="T262" s="107"/>
      <c r="U262" s="44"/>
      <c r="V262" s="49"/>
      <c r="W262" s="49"/>
      <c r="X262" s="49"/>
      <c r="Y262" s="49"/>
      <c r="Z262" s="49"/>
      <c r="AA262" s="49"/>
    </row>
    <row r="263" spans="1:27" ht="13.5">
      <c r="A263" s="31"/>
      <c r="B263" s="31"/>
      <c r="C263" s="32"/>
      <c r="D263" s="31"/>
      <c r="E263" s="33"/>
      <c r="F263" s="33"/>
      <c r="G263" s="33"/>
      <c r="H263" s="34" t="s">
        <v>274</v>
      </c>
      <c r="I263" s="34" t="s">
        <v>72</v>
      </c>
      <c r="J263" s="34" t="s">
        <v>1209</v>
      </c>
      <c r="K263" s="49">
        <v>1.6717</v>
      </c>
      <c r="L263" s="49"/>
      <c r="M263" s="34"/>
      <c r="N263" s="49"/>
      <c r="O263" s="91"/>
      <c r="P263" s="91"/>
      <c r="Q263" s="92"/>
      <c r="R263" s="91"/>
      <c r="S263" s="44"/>
      <c r="T263" s="107"/>
      <c r="U263" s="44"/>
      <c r="V263" s="49"/>
      <c r="W263" s="49"/>
      <c r="X263" s="49"/>
      <c r="Y263" s="49"/>
      <c r="Z263" s="49"/>
      <c r="AA263" s="49"/>
    </row>
    <row r="264" spans="1:27" ht="13.5">
      <c r="A264" s="31"/>
      <c r="B264" s="31"/>
      <c r="C264" s="32"/>
      <c r="D264" s="31"/>
      <c r="E264" s="33"/>
      <c r="F264" s="33"/>
      <c r="G264" s="33"/>
      <c r="H264" s="34"/>
      <c r="I264" s="34"/>
      <c r="J264" s="34" t="s">
        <v>74</v>
      </c>
      <c r="K264" s="49"/>
      <c r="L264" s="49"/>
      <c r="M264" s="34"/>
      <c r="N264" s="49"/>
      <c r="O264" s="44"/>
      <c r="P264" s="44"/>
      <c r="Q264" s="96"/>
      <c r="R264" s="44"/>
      <c r="S264" s="44"/>
      <c r="T264" s="107"/>
      <c r="U264" s="44"/>
      <c r="V264" s="49"/>
      <c r="W264" s="49"/>
      <c r="X264" s="49"/>
      <c r="Y264" s="49"/>
      <c r="Z264" s="49"/>
      <c r="AA264" s="49"/>
    </row>
    <row r="265" spans="1:27" ht="24">
      <c r="A265" s="31"/>
      <c r="B265" s="31"/>
      <c r="C265" s="32"/>
      <c r="D265" s="31"/>
      <c r="E265" s="33"/>
      <c r="F265" s="33"/>
      <c r="G265" s="33"/>
      <c r="H265" s="34" t="s">
        <v>274</v>
      </c>
      <c r="I265" s="34" t="s">
        <v>73</v>
      </c>
      <c r="J265" s="34" t="s">
        <v>74</v>
      </c>
      <c r="K265" s="49">
        <v>2.0655</v>
      </c>
      <c r="L265" s="49"/>
      <c r="M265" s="34"/>
      <c r="N265" s="49"/>
      <c r="O265" s="91"/>
      <c r="P265" s="91"/>
      <c r="Q265" s="92"/>
      <c r="R265" s="91"/>
      <c r="S265" s="44"/>
      <c r="T265" s="107"/>
      <c r="U265" s="44"/>
      <c r="V265" s="49"/>
      <c r="W265" s="49"/>
      <c r="X265" s="49"/>
      <c r="Y265" s="49"/>
      <c r="Z265" s="49"/>
      <c r="AA265" s="49"/>
    </row>
    <row r="266" spans="1:27" ht="24">
      <c r="A266" s="31"/>
      <c r="B266" s="31"/>
      <c r="C266" s="32"/>
      <c r="D266" s="31"/>
      <c r="E266" s="33"/>
      <c r="F266" s="33"/>
      <c r="G266" s="33"/>
      <c r="H266" s="34" t="s">
        <v>274</v>
      </c>
      <c r="I266" s="34" t="s">
        <v>77</v>
      </c>
      <c r="J266" s="34" t="s">
        <v>74</v>
      </c>
      <c r="K266" s="49">
        <v>1.9897</v>
      </c>
      <c r="L266" s="49"/>
      <c r="M266" s="34"/>
      <c r="N266" s="49"/>
      <c r="O266" s="91"/>
      <c r="P266" s="91"/>
      <c r="Q266" s="92"/>
      <c r="R266" s="91"/>
      <c r="S266" s="44"/>
      <c r="T266" s="107"/>
      <c r="U266" s="44"/>
      <c r="V266" s="49"/>
      <c r="W266" s="49"/>
      <c r="X266" s="49"/>
      <c r="Y266" s="49"/>
      <c r="Z266" s="49"/>
      <c r="AA266" s="49"/>
    </row>
    <row r="267" spans="1:27" ht="13.5">
      <c r="A267" s="31"/>
      <c r="B267" s="31"/>
      <c r="C267" s="32"/>
      <c r="D267" s="31"/>
      <c r="E267" s="33"/>
      <c r="F267" s="33"/>
      <c r="G267" s="33"/>
      <c r="H267" s="34" t="s">
        <v>274</v>
      </c>
      <c r="I267" s="34" t="s">
        <v>80</v>
      </c>
      <c r="J267" s="34" t="s">
        <v>1209</v>
      </c>
      <c r="K267" s="49">
        <v>2.8</v>
      </c>
      <c r="L267" s="49"/>
      <c r="M267" s="34"/>
      <c r="N267" s="49"/>
      <c r="O267" s="91"/>
      <c r="P267" s="91"/>
      <c r="Q267" s="92"/>
      <c r="R267" s="91"/>
      <c r="S267" s="44"/>
      <c r="T267" s="107"/>
      <c r="U267" s="44"/>
      <c r="V267" s="49"/>
      <c r="W267" s="49"/>
      <c r="X267" s="49"/>
      <c r="Y267" s="49"/>
      <c r="Z267" s="49"/>
      <c r="AA267" s="49"/>
    </row>
    <row r="268" spans="1:27" ht="13.5">
      <c r="A268" s="31"/>
      <c r="B268" s="31"/>
      <c r="C268" s="32"/>
      <c r="D268" s="31"/>
      <c r="E268" s="33"/>
      <c r="F268" s="33"/>
      <c r="G268" s="33"/>
      <c r="H268" s="34"/>
      <c r="I268" s="34"/>
      <c r="J268" s="34" t="s">
        <v>74</v>
      </c>
      <c r="K268" s="49"/>
      <c r="L268" s="49"/>
      <c r="M268" s="34"/>
      <c r="N268" s="49"/>
      <c r="O268" s="44"/>
      <c r="P268" s="44"/>
      <c r="Q268" s="96"/>
      <c r="R268" s="44"/>
      <c r="S268" s="44"/>
      <c r="T268" s="107"/>
      <c r="U268" s="44"/>
      <c r="V268" s="49"/>
      <c r="W268" s="49"/>
      <c r="X268" s="49"/>
      <c r="Y268" s="49"/>
      <c r="Z268" s="49"/>
      <c r="AA268" s="49"/>
    </row>
    <row r="269" spans="1:27" ht="13.5">
      <c r="A269" s="31"/>
      <c r="B269" s="31"/>
      <c r="C269" s="32"/>
      <c r="D269" s="31"/>
      <c r="E269" s="33"/>
      <c r="F269" s="33"/>
      <c r="G269" s="33"/>
      <c r="H269" s="34" t="s">
        <v>274</v>
      </c>
      <c r="I269" s="34" t="s">
        <v>81</v>
      </c>
      <c r="J269" s="34" t="s">
        <v>1209</v>
      </c>
      <c r="K269" s="49">
        <v>2.7757</v>
      </c>
      <c r="L269" s="49"/>
      <c r="M269" s="34"/>
      <c r="N269" s="49"/>
      <c r="O269" s="91"/>
      <c r="P269" s="91"/>
      <c r="Q269" s="92"/>
      <c r="R269" s="91"/>
      <c r="S269" s="44"/>
      <c r="T269" s="107"/>
      <c r="U269" s="44"/>
      <c r="V269" s="49"/>
      <c r="W269" s="49"/>
      <c r="X269" s="49"/>
      <c r="Y269" s="49"/>
      <c r="Z269" s="49"/>
      <c r="AA269" s="49"/>
    </row>
    <row r="270" spans="1:27" ht="13.5">
      <c r="A270" s="31"/>
      <c r="B270" s="31"/>
      <c r="C270" s="32"/>
      <c r="D270" s="31"/>
      <c r="E270" s="33"/>
      <c r="F270" s="33"/>
      <c r="G270" s="33"/>
      <c r="H270" s="34"/>
      <c r="I270" s="34"/>
      <c r="J270" s="34" t="s">
        <v>74</v>
      </c>
      <c r="K270" s="49"/>
      <c r="L270" s="49"/>
      <c r="M270" s="34"/>
      <c r="N270" s="49"/>
      <c r="O270" s="44"/>
      <c r="P270" s="44"/>
      <c r="Q270" s="96"/>
      <c r="R270" s="44"/>
      <c r="S270" s="44"/>
      <c r="T270" s="107"/>
      <c r="U270" s="44"/>
      <c r="V270" s="49"/>
      <c r="W270" s="49"/>
      <c r="X270" s="49"/>
      <c r="Y270" s="49"/>
      <c r="Z270" s="49"/>
      <c r="AA270" s="49"/>
    </row>
    <row r="271" spans="1:27" ht="13.5">
      <c r="A271" s="31"/>
      <c r="B271" s="31"/>
      <c r="C271" s="32"/>
      <c r="D271" s="31"/>
      <c r="E271" s="33"/>
      <c r="F271" s="33"/>
      <c r="G271" s="33"/>
      <c r="H271" s="34" t="s">
        <v>274</v>
      </c>
      <c r="I271" s="34" t="s">
        <v>83</v>
      </c>
      <c r="J271" s="34" t="s">
        <v>1209</v>
      </c>
      <c r="K271" s="49">
        <v>3.6892</v>
      </c>
      <c r="L271" s="49"/>
      <c r="M271" s="34"/>
      <c r="N271" s="49"/>
      <c r="O271" s="91"/>
      <c r="P271" s="91"/>
      <c r="Q271" s="92"/>
      <c r="R271" s="91"/>
      <c r="S271" s="44"/>
      <c r="T271" s="107"/>
      <c r="U271" s="44"/>
      <c r="V271" s="49"/>
      <c r="W271" s="49"/>
      <c r="X271" s="49"/>
      <c r="Y271" s="49"/>
      <c r="Z271" s="49"/>
      <c r="AA271" s="49"/>
    </row>
    <row r="272" spans="1:27" ht="13.5">
      <c r="A272" s="31"/>
      <c r="B272" s="31"/>
      <c r="C272" s="32"/>
      <c r="D272" s="31"/>
      <c r="E272" s="33"/>
      <c r="F272" s="33"/>
      <c r="G272" s="33"/>
      <c r="H272" s="34"/>
      <c r="I272" s="34"/>
      <c r="J272" s="34" t="s">
        <v>54</v>
      </c>
      <c r="K272" s="49"/>
      <c r="L272" s="49"/>
      <c r="M272" s="34"/>
      <c r="N272" s="49"/>
      <c r="O272" s="44"/>
      <c r="P272" s="44"/>
      <c r="Q272" s="96"/>
      <c r="R272" s="44"/>
      <c r="S272" s="44"/>
      <c r="T272" s="107"/>
      <c r="U272" s="44"/>
      <c r="V272" s="49"/>
      <c r="W272" s="49"/>
      <c r="X272" s="49"/>
      <c r="Y272" s="49"/>
      <c r="Z272" s="49"/>
      <c r="AA272" s="49"/>
    </row>
    <row r="273" spans="1:27" ht="13.5">
      <c r="A273" s="31"/>
      <c r="B273" s="31"/>
      <c r="C273" s="32"/>
      <c r="D273" s="31"/>
      <c r="E273" s="33"/>
      <c r="F273" s="33"/>
      <c r="G273" s="33"/>
      <c r="H273" s="34" t="s">
        <v>274</v>
      </c>
      <c r="I273" s="34" t="s">
        <v>86</v>
      </c>
      <c r="J273" s="34" t="s">
        <v>1209</v>
      </c>
      <c r="K273" s="49">
        <v>5.3411</v>
      </c>
      <c r="L273" s="49"/>
      <c r="M273" s="34"/>
      <c r="N273" s="49"/>
      <c r="O273" s="91"/>
      <c r="P273" s="91"/>
      <c r="Q273" s="92"/>
      <c r="R273" s="91"/>
      <c r="S273" s="44"/>
      <c r="T273" s="107"/>
      <c r="U273" s="44"/>
      <c r="V273" s="49"/>
      <c r="W273" s="49"/>
      <c r="X273" s="49"/>
      <c r="Y273" s="49"/>
      <c r="Z273" s="49"/>
      <c r="AA273" s="49"/>
    </row>
    <row r="274" spans="1:27" ht="13.5">
      <c r="A274" s="31"/>
      <c r="B274" s="31"/>
      <c r="C274" s="32"/>
      <c r="D274" s="31"/>
      <c r="E274" s="33"/>
      <c r="F274" s="33"/>
      <c r="G274" s="33"/>
      <c r="H274" s="34"/>
      <c r="I274" s="34"/>
      <c r="J274" s="34" t="s">
        <v>74</v>
      </c>
      <c r="K274" s="49"/>
      <c r="L274" s="49"/>
      <c r="M274" s="34"/>
      <c r="N274" s="49"/>
      <c r="O274" s="44"/>
      <c r="P274" s="44"/>
      <c r="Q274" s="96"/>
      <c r="R274" s="44"/>
      <c r="S274" s="44"/>
      <c r="T274" s="107"/>
      <c r="U274" s="44"/>
      <c r="V274" s="49"/>
      <c r="W274" s="49"/>
      <c r="X274" s="49"/>
      <c r="Y274" s="49"/>
      <c r="Z274" s="49"/>
      <c r="AA274" s="49"/>
    </row>
    <row r="275" spans="1:27" ht="13.5">
      <c r="A275" s="31"/>
      <c r="B275" s="31"/>
      <c r="C275" s="32"/>
      <c r="D275" s="31"/>
      <c r="E275" s="33"/>
      <c r="F275" s="33"/>
      <c r="G275" s="33"/>
      <c r="H275" s="34" t="s">
        <v>274</v>
      </c>
      <c r="I275" s="34" t="s">
        <v>88</v>
      </c>
      <c r="J275" s="34" t="s">
        <v>1209</v>
      </c>
      <c r="K275" s="49">
        <v>3.3333</v>
      </c>
      <c r="L275" s="49"/>
      <c r="M275" s="34"/>
      <c r="N275" s="49"/>
      <c r="O275" s="91"/>
      <c r="P275" s="91"/>
      <c r="Q275" s="92"/>
      <c r="R275" s="91"/>
      <c r="S275" s="44"/>
      <c r="T275" s="107"/>
      <c r="U275" s="44"/>
      <c r="V275" s="49"/>
      <c r="W275" s="49"/>
      <c r="X275" s="49"/>
      <c r="Y275" s="49"/>
      <c r="Z275" s="49"/>
      <c r="AA275" s="49"/>
    </row>
    <row r="276" spans="1:27" ht="13.5">
      <c r="A276" s="31"/>
      <c r="B276" s="31"/>
      <c r="C276" s="32"/>
      <c r="D276" s="31"/>
      <c r="E276" s="33"/>
      <c r="F276" s="33"/>
      <c r="G276" s="33"/>
      <c r="H276" s="34"/>
      <c r="I276" s="34"/>
      <c r="J276" s="34" t="s">
        <v>398</v>
      </c>
      <c r="K276" s="49"/>
      <c r="L276" s="49"/>
      <c r="M276" s="34"/>
      <c r="N276" s="49"/>
      <c r="O276" s="44"/>
      <c r="P276" s="44"/>
      <c r="Q276" s="96"/>
      <c r="R276" s="44"/>
      <c r="S276" s="44"/>
      <c r="T276" s="107"/>
      <c r="U276" s="44"/>
      <c r="V276" s="49"/>
      <c r="W276" s="49"/>
      <c r="X276" s="49"/>
      <c r="Y276" s="49"/>
      <c r="Z276" s="49"/>
      <c r="AA276" s="49"/>
    </row>
    <row r="277" spans="1:27" ht="13.5">
      <c r="A277" s="31"/>
      <c r="B277" s="31"/>
      <c r="C277" s="32"/>
      <c r="D277" s="31"/>
      <c r="E277" s="33"/>
      <c r="F277" s="33"/>
      <c r="G277" s="33"/>
      <c r="H277" s="34"/>
      <c r="I277" s="34"/>
      <c r="J277" s="34" t="s">
        <v>54</v>
      </c>
      <c r="K277" s="49"/>
      <c r="L277" s="49"/>
      <c r="M277" s="34"/>
      <c r="N277" s="49"/>
      <c r="O277" s="44"/>
      <c r="P277" s="44"/>
      <c r="Q277" s="96"/>
      <c r="R277" s="44"/>
      <c r="S277" s="44"/>
      <c r="T277" s="107"/>
      <c r="U277" s="44"/>
      <c r="V277" s="49"/>
      <c r="W277" s="49"/>
      <c r="X277" s="49"/>
      <c r="Y277" s="49"/>
      <c r="Z277" s="49"/>
      <c r="AA277" s="49"/>
    </row>
    <row r="278" spans="1:27" ht="13.5">
      <c r="A278" s="31"/>
      <c r="B278" s="31"/>
      <c r="C278" s="32"/>
      <c r="D278" s="31"/>
      <c r="E278" s="33"/>
      <c r="F278" s="33"/>
      <c r="G278" s="33"/>
      <c r="H278" s="34" t="s">
        <v>274</v>
      </c>
      <c r="I278" s="34" t="s">
        <v>90</v>
      </c>
      <c r="J278" s="34" t="s">
        <v>1209</v>
      </c>
      <c r="K278" s="49">
        <v>3.2387</v>
      </c>
      <c r="L278" s="49"/>
      <c r="M278" s="34"/>
      <c r="N278" s="49"/>
      <c r="O278" s="91"/>
      <c r="P278" s="91"/>
      <c r="Q278" s="92"/>
      <c r="R278" s="91"/>
      <c r="S278" s="44"/>
      <c r="T278" s="107"/>
      <c r="U278" s="44"/>
      <c r="V278" s="49"/>
      <c r="W278" s="49"/>
      <c r="X278" s="49"/>
      <c r="Y278" s="49"/>
      <c r="Z278" s="49"/>
      <c r="AA278" s="49"/>
    </row>
    <row r="279" spans="1:27" ht="13.5">
      <c r="A279" s="31"/>
      <c r="B279" s="31"/>
      <c r="C279" s="32"/>
      <c r="D279" s="31"/>
      <c r="E279" s="33"/>
      <c r="F279" s="33"/>
      <c r="G279" s="33"/>
      <c r="H279" s="34"/>
      <c r="I279" s="34"/>
      <c r="J279" s="34" t="s">
        <v>74</v>
      </c>
      <c r="K279" s="49"/>
      <c r="L279" s="49"/>
      <c r="M279" s="34"/>
      <c r="N279" s="49"/>
      <c r="O279" s="48"/>
      <c r="P279" s="48"/>
      <c r="Q279" s="95"/>
      <c r="R279" s="48"/>
      <c r="S279" s="48"/>
      <c r="T279" s="107"/>
      <c r="U279" s="48"/>
      <c r="V279" s="49"/>
      <c r="W279" s="49"/>
      <c r="X279" s="49"/>
      <c r="Y279" s="49"/>
      <c r="Z279" s="49"/>
      <c r="AA279" s="49"/>
    </row>
    <row r="280" spans="1:27" ht="13.5">
      <c r="A280" s="31">
        <v>2</v>
      </c>
      <c r="B280" s="31" t="s">
        <v>578</v>
      </c>
      <c r="C280" s="32">
        <f>F280/E280</f>
        <v>0.770225727238383</v>
      </c>
      <c r="D280" s="31" t="s">
        <v>579</v>
      </c>
      <c r="E280" s="33">
        <v>21.176</v>
      </c>
      <c r="F280" s="33">
        <v>16.310299999999998</v>
      </c>
      <c r="G280" s="33">
        <v>4.8657</v>
      </c>
      <c r="H280" s="34" t="s">
        <v>740</v>
      </c>
      <c r="I280" s="34" t="s">
        <v>580</v>
      </c>
      <c r="J280" s="34" t="s">
        <v>1098</v>
      </c>
      <c r="K280" s="49">
        <v>0.142</v>
      </c>
      <c r="L280" s="49"/>
      <c r="M280" s="34" t="s">
        <v>41</v>
      </c>
      <c r="N280" s="52">
        <v>4.8657</v>
      </c>
      <c r="O280" s="34" t="s">
        <v>1099</v>
      </c>
      <c r="P280" s="34" t="s">
        <v>1100</v>
      </c>
      <c r="Q280" s="88" t="s">
        <v>1035</v>
      </c>
      <c r="R280" s="34" t="s">
        <v>1101</v>
      </c>
      <c r="S280" s="34" t="s">
        <v>1102</v>
      </c>
      <c r="T280" s="108" t="s">
        <v>1038</v>
      </c>
      <c r="U280" s="34"/>
      <c r="V280" s="49"/>
      <c r="W280" s="49"/>
      <c r="X280" s="49"/>
      <c r="Y280" s="49"/>
      <c r="Z280" s="49"/>
      <c r="AA280" s="49"/>
    </row>
    <row r="281" spans="1:27" ht="13.5">
      <c r="A281" s="31"/>
      <c r="B281" s="31"/>
      <c r="C281" s="32"/>
      <c r="D281" s="31"/>
      <c r="E281" s="33"/>
      <c r="F281" s="59"/>
      <c r="G281" s="33"/>
      <c r="H281" s="34"/>
      <c r="I281" s="34"/>
      <c r="J281" s="34" t="s">
        <v>1103</v>
      </c>
      <c r="K281" s="49">
        <v>12.5503</v>
      </c>
      <c r="L281" s="49"/>
      <c r="M281" s="34"/>
      <c r="N281" s="52"/>
      <c r="O281" s="34"/>
      <c r="P281" s="34"/>
      <c r="Q281" s="88"/>
      <c r="R281" s="34"/>
      <c r="S281" s="34"/>
      <c r="T281" s="108"/>
      <c r="U281" s="34"/>
      <c r="V281" s="49"/>
      <c r="W281" s="49"/>
      <c r="X281" s="49"/>
      <c r="Y281" s="49"/>
      <c r="Z281" s="49"/>
      <c r="AA281" s="49"/>
    </row>
    <row r="282" spans="1:27" ht="36.75" customHeight="1">
      <c r="A282" s="31"/>
      <c r="B282" s="31"/>
      <c r="C282" s="32"/>
      <c r="D282" s="31"/>
      <c r="E282" s="33"/>
      <c r="F282" s="59"/>
      <c r="G282" s="33"/>
      <c r="H282" s="34"/>
      <c r="I282" s="34"/>
      <c r="J282" s="34" t="s">
        <v>1092</v>
      </c>
      <c r="K282" s="49">
        <v>8.4837</v>
      </c>
      <c r="L282" s="49"/>
      <c r="M282" s="34"/>
      <c r="N282" s="52"/>
      <c r="O282" s="34"/>
      <c r="P282" s="34"/>
      <c r="Q282" s="88"/>
      <c r="R282" s="34"/>
      <c r="S282" s="34"/>
      <c r="T282" s="108"/>
      <c r="U282" s="34"/>
      <c r="V282" s="49"/>
      <c r="W282" s="49"/>
      <c r="X282" s="49"/>
      <c r="Y282" s="49"/>
      <c r="Z282" s="49"/>
      <c r="AA282" s="49"/>
    </row>
    <row r="283" spans="1:27" ht="13.5">
      <c r="A283" s="141" t="s">
        <v>1110</v>
      </c>
      <c r="B283" s="142"/>
      <c r="C283" s="142"/>
      <c r="D283" s="143"/>
      <c r="E283" s="33">
        <f>SUM(E261:E282)</f>
        <v>52.2328</v>
      </c>
      <c r="F283" s="33">
        <f>SUM(F261:F282)</f>
        <v>38.916199999999996</v>
      </c>
      <c r="G283" s="33">
        <f>SUM(G261:G282)</f>
        <v>13.316600000000001</v>
      </c>
      <c r="H283" s="33"/>
      <c r="I283" s="33"/>
      <c r="J283" s="33"/>
      <c r="K283" s="33">
        <f>SUM(K261:K282)</f>
        <v>49.252900000000004</v>
      </c>
      <c r="L283" s="33"/>
      <c r="M283" s="33">
        <f>SUM(M261:M282)</f>
        <v>0</v>
      </c>
      <c r="N283" s="33">
        <f>SUM(N261:N282)</f>
        <v>13.316600000000001</v>
      </c>
      <c r="O283" s="33"/>
      <c r="P283" s="33"/>
      <c r="Q283" s="153"/>
      <c r="R283" s="33"/>
      <c r="S283" s="33"/>
      <c r="T283" s="108"/>
      <c r="U283" s="33"/>
      <c r="V283" s="33"/>
      <c r="W283" s="33"/>
      <c r="X283" s="33"/>
      <c r="Y283" s="33"/>
      <c r="Z283" s="33"/>
      <c r="AA283" s="33"/>
    </row>
  </sheetData>
  <sheetProtection/>
  <autoFilter ref="A5:AA283"/>
  <mergeCells count="856">
    <mergeCell ref="A1:U1"/>
    <mergeCell ref="B2:H2"/>
    <mergeCell ref="I2:N2"/>
    <mergeCell ref="O2:P2"/>
    <mergeCell ref="Q2:U2"/>
    <mergeCell ref="A4:U4"/>
    <mergeCell ref="A6:AA6"/>
    <mergeCell ref="A10:D10"/>
    <mergeCell ref="A11:AA11"/>
    <mergeCell ref="A32:D32"/>
    <mergeCell ref="A33:AA33"/>
    <mergeCell ref="A47:D47"/>
    <mergeCell ref="A48:AA48"/>
    <mergeCell ref="A93:D93"/>
    <mergeCell ref="A94:AA94"/>
    <mergeCell ref="A119:D119"/>
    <mergeCell ref="A120:AA120"/>
    <mergeCell ref="A154:D154"/>
    <mergeCell ref="A155:AA155"/>
    <mergeCell ref="A181:D181"/>
    <mergeCell ref="A182:AA182"/>
    <mergeCell ref="A246:D246"/>
    <mergeCell ref="A247:AA247"/>
    <mergeCell ref="A249:D249"/>
    <mergeCell ref="A250:AA250"/>
    <mergeCell ref="A252:D252"/>
    <mergeCell ref="A253:AA253"/>
    <mergeCell ref="A255:D255"/>
    <mergeCell ref="A256:AA256"/>
    <mergeCell ref="A283:D283"/>
    <mergeCell ref="A2:A3"/>
    <mergeCell ref="A12:A14"/>
    <mergeCell ref="A15:A18"/>
    <mergeCell ref="A20:A22"/>
    <mergeCell ref="A23:A25"/>
    <mergeCell ref="A26:A27"/>
    <mergeCell ref="A28:A29"/>
    <mergeCell ref="A30:A31"/>
    <mergeCell ref="A35:A37"/>
    <mergeCell ref="A38:A40"/>
    <mergeCell ref="A41:A42"/>
    <mergeCell ref="A43:A44"/>
    <mergeCell ref="A45:A46"/>
    <mergeCell ref="A53:A55"/>
    <mergeCell ref="A56:A61"/>
    <mergeCell ref="A62:A77"/>
    <mergeCell ref="A79:A84"/>
    <mergeCell ref="A85:A92"/>
    <mergeCell ref="A98:A103"/>
    <mergeCell ref="A104:A109"/>
    <mergeCell ref="A111:A114"/>
    <mergeCell ref="A115:A117"/>
    <mergeCell ref="A121:A134"/>
    <mergeCell ref="A135:A149"/>
    <mergeCell ref="A150:A153"/>
    <mergeCell ref="A157:A158"/>
    <mergeCell ref="A160:A162"/>
    <mergeCell ref="A163:A167"/>
    <mergeCell ref="A168:A169"/>
    <mergeCell ref="A170:A171"/>
    <mergeCell ref="A174:A177"/>
    <mergeCell ref="A178:A180"/>
    <mergeCell ref="A184:A185"/>
    <mergeCell ref="A187:A188"/>
    <mergeCell ref="A189:A214"/>
    <mergeCell ref="A215:A218"/>
    <mergeCell ref="A219:A226"/>
    <mergeCell ref="A227:A237"/>
    <mergeCell ref="A238:A241"/>
    <mergeCell ref="A242:A245"/>
    <mergeCell ref="A257:A260"/>
    <mergeCell ref="A261:A279"/>
    <mergeCell ref="A280:A282"/>
    <mergeCell ref="B12:B14"/>
    <mergeCell ref="B15:B18"/>
    <mergeCell ref="B20:B22"/>
    <mergeCell ref="B23:B25"/>
    <mergeCell ref="B26:B27"/>
    <mergeCell ref="B28:B29"/>
    <mergeCell ref="B30:B31"/>
    <mergeCell ref="B35:B37"/>
    <mergeCell ref="B38:B40"/>
    <mergeCell ref="B41:B42"/>
    <mergeCell ref="B43:B44"/>
    <mergeCell ref="B45:B46"/>
    <mergeCell ref="B53:B55"/>
    <mergeCell ref="B56:B61"/>
    <mergeCell ref="B62:B77"/>
    <mergeCell ref="B79:B84"/>
    <mergeCell ref="B85:B92"/>
    <mergeCell ref="B98:B103"/>
    <mergeCell ref="B104:B109"/>
    <mergeCell ref="B111:B114"/>
    <mergeCell ref="B115:B117"/>
    <mergeCell ref="B121:B134"/>
    <mergeCell ref="B135:B149"/>
    <mergeCell ref="B150:B153"/>
    <mergeCell ref="B157:B158"/>
    <mergeCell ref="B160:B162"/>
    <mergeCell ref="B163:B167"/>
    <mergeCell ref="B168:B169"/>
    <mergeCell ref="B170:B171"/>
    <mergeCell ref="B174:B177"/>
    <mergeCell ref="B178:B180"/>
    <mergeCell ref="B184:B185"/>
    <mergeCell ref="B187:B188"/>
    <mergeCell ref="B189:B214"/>
    <mergeCell ref="B215:B218"/>
    <mergeCell ref="B219:B226"/>
    <mergeCell ref="B227:B237"/>
    <mergeCell ref="B238:B241"/>
    <mergeCell ref="B242:B245"/>
    <mergeCell ref="B257:B260"/>
    <mergeCell ref="B261:B279"/>
    <mergeCell ref="B280:B282"/>
    <mergeCell ref="C12:C14"/>
    <mergeCell ref="C15:C18"/>
    <mergeCell ref="C20:C22"/>
    <mergeCell ref="C23:C25"/>
    <mergeCell ref="C26:C27"/>
    <mergeCell ref="C28:C29"/>
    <mergeCell ref="C30:C31"/>
    <mergeCell ref="C35:C37"/>
    <mergeCell ref="C38:C40"/>
    <mergeCell ref="C41:C42"/>
    <mergeCell ref="C43:C44"/>
    <mergeCell ref="C45:C46"/>
    <mergeCell ref="C53:C55"/>
    <mergeCell ref="C56:C61"/>
    <mergeCell ref="C62:C77"/>
    <mergeCell ref="C79:C84"/>
    <mergeCell ref="C85:C92"/>
    <mergeCell ref="C98:C103"/>
    <mergeCell ref="C104:C109"/>
    <mergeCell ref="C111:C114"/>
    <mergeCell ref="C115:C117"/>
    <mergeCell ref="C121:C134"/>
    <mergeCell ref="C135:C149"/>
    <mergeCell ref="C150:C153"/>
    <mergeCell ref="C157:C158"/>
    <mergeCell ref="C160:C162"/>
    <mergeCell ref="C163:C167"/>
    <mergeCell ref="C168:C169"/>
    <mergeCell ref="C170:C171"/>
    <mergeCell ref="C174:C177"/>
    <mergeCell ref="C178:C180"/>
    <mergeCell ref="C184:C185"/>
    <mergeCell ref="C187:C188"/>
    <mergeCell ref="C189:C214"/>
    <mergeCell ref="C215:C218"/>
    <mergeCell ref="C219:C226"/>
    <mergeCell ref="C227:C237"/>
    <mergeCell ref="C238:C241"/>
    <mergeCell ref="C242:C245"/>
    <mergeCell ref="C257:C260"/>
    <mergeCell ref="C261:C279"/>
    <mergeCell ref="C280:C282"/>
    <mergeCell ref="D12:D14"/>
    <mergeCell ref="D15:D18"/>
    <mergeCell ref="D20:D22"/>
    <mergeCell ref="D23:D25"/>
    <mergeCell ref="D26:D27"/>
    <mergeCell ref="D28:D29"/>
    <mergeCell ref="D30:D31"/>
    <mergeCell ref="D35:D37"/>
    <mergeCell ref="D38:D40"/>
    <mergeCell ref="D41:D42"/>
    <mergeCell ref="D43:D44"/>
    <mergeCell ref="D45:D46"/>
    <mergeCell ref="D53:D55"/>
    <mergeCell ref="D56:D61"/>
    <mergeCell ref="D62:D77"/>
    <mergeCell ref="D79:D84"/>
    <mergeCell ref="D85:D92"/>
    <mergeCell ref="D98:D103"/>
    <mergeCell ref="D104:D109"/>
    <mergeCell ref="D111:D114"/>
    <mergeCell ref="D115:D117"/>
    <mergeCell ref="D121:D134"/>
    <mergeCell ref="D135:D149"/>
    <mergeCell ref="D150:D153"/>
    <mergeCell ref="D157:D158"/>
    <mergeCell ref="D160:D162"/>
    <mergeCell ref="D163:D167"/>
    <mergeCell ref="D168:D169"/>
    <mergeCell ref="D170:D171"/>
    <mergeCell ref="D174:D177"/>
    <mergeCell ref="D178:D180"/>
    <mergeCell ref="D184:D185"/>
    <mergeCell ref="D187:D188"/>
    <mergeCell ref="D189:D214"/>
    <mergeCell ref="D215:D218"/>
    <mergeCell ref="D219:D226"/>
    <mergeCell ref="D227:D237"/>
    <mergeCell ref="D238:D241"/>
    <mergeCell ref="D242:D245"/>
    <mergeCell ref="D257:D260"/>
    <mergeCell ref="D261:D279"/>
    <mergeCell ref="D280:D282"/>
    <mergeCell ref="E12:E14"/>
    <mergeCell ref="E15:E18"/>
    <mergeCell ref="E20:E22"/>
    <mergeCell ref="E23:E25"/>
    <mergeCell ref="E26:E27"/>
    <mergeCell ref="E28:E29"/>
    <mergeCell ref="E30:E31"/>
    <mergeCell ref="E35:E37"/>
    <mergeCell ref="E38:E40"/>
    <mergeCell ref="E41:E42"/>
    <mergeCell ref="E43:E44"/>
    <mergeCell ref="E45:E46"/>
    <mergeCell ref="E53:E55"/>
    <mergeCell ref="E56:E61"/>
    <mergeCell ref="E62:E77"/>
    <mergeCell ref="E79:E84"/>
    <mergeCell ref="E85:E92"/>
    <mergeCell ref="E98:E103"/>
    <mergeCell ref="E104:E109"/>
    <mergeCell ref="E111:E114"/>
    <mergeCell ref="E115:E117"/>
    <mergeCell ref="E121:E134"/>
    <mergeCell ref="E135:E149"/>
    <mergeCell ref="E150:E153"/>
    <mergeCell ref="E157:E158"/>
    <mergeCell ref="E160:E162"/>
    <mergeCell ref="E163:E167"/>
    <mergeCell ref="E168:E169"/>
    <mergeCell ref="E170:E171"/>
    <mergeCell ref="E174:E177"/>
    <mergeCell ref="E178:E180"/>
    <mergeCell ref="E184:E185"/>
    <mergeCell ref="E187:E188"/>
    <mergeCell ref="E189:E214"/>
    <mergeCell ref="E215:E218"/>
    <mergeCell ref="E219:E226"/>
    <mergeCell ref="E227:E237"/>
    <mergeCell ref="E238:E241"/>
    <mergeCell ref="E242:E245"/>
    <mergeCell ref="E257:E260"/>
    <mergeCell ref="E261:E279"/>
    <mergeCell ref="E280:E282"/>
    <mergeCell ref="F12:F14"/>
    <mergeCell ref="F15:F18"/>
    <mergeCell ref="F20:F22"/>
    <mergeCell ref="F23:F25"/>
    <mergeCell ref="F26:F27"/>
    <mergeCell ref="F28:F29"/>
    <mergeCell ref="F30:F31"/>
    <mergeCell ref="F35:F37"/>
    <mergeCell ref="F38:F40"/>
    <mergeCell ref="F41:F42"/>
    <mergeCell ref="F43:F44"/>
    <mergeCell ref="F45:F46"/>
    <mergeCell ref="F53:F55"/>
    <mergeCell ref="F56:F61"/>
    <mergeCell ref="F62:F77"/>
    <mergeCell ref="F79:F84"/>
    <mergeCell ref="F85:F92"/>
    <mergeCell ref="F98:F103"/>
    <mergeCell ref="F104:F109"/>
    <mergeCell ref="F111:F114"/>
    <mergeCell ref="F115:F117"/>
    <mergeCell ref="F121:F134"/>
    <mergeCell ref="F135:F149"/>
    <mergeCell ref="F150:F153"/>
    <mergeCell ref="F157:F158"/>
    <mergeCell ref="F160:F162"/>
    <mergeCell ref="F163:F167"/>
    <mergeCell ref="F168:F169"/>
    <mergeCell ref="F170:F171"/>
    <mergeCell ref="F174:F177"/>
    <mergeCell ref="F178:F180"/>
    <mergeCell ref="F184:F185"/>
    <mergeCell ref="F187:F188"/>
    <mergeCell ref="F189:F214"/>
    <mergeCell ref="F215:F218"/>
    <mergeCell ref="F219:F226"/>
    <mergeCell ref="F227:F237"/>
    <mergeCell ref="F238:F241"/>
    <mergeCell ref="F242:F245"/>
    <mergeCell ref="F257:F260"/>
    <mergeCell ref="F261:F279"/>
    <mergeCell ref="F280:F282"/>
    <mergeCell ref="G12:G14"/>
    <mergeCell ref="G15:G18"/>
    <mergeCell ref="G20:G22"/>
    <mergeCell ref="G23:G25"/>
    <mergeCell ref="G26:G27"/>
    <mergeCell ref="G30:G31"/>
    <mergeCell ref="G38:G40"/>
    <mergeCell ref="G43:G44"/>
    <mergeCell ref="G45:G46"/>
    <mergeCell ref="G53:G54"/>
    <mergeCell ref="G56:G61"/>
    <mergeCell ref="G62:G77"/>
    <mergeCell ref="G79:G84"/>
    <mergeCell ref="G85:G92"/>
    <mergeCell ref="G98:G103"/>
    <mergeCell ref="G104:G109"/>
    <mergeCell ref="G111:G114"/>
    <mergeCell ref="G115:G117"/>
    <mergeCell ref="G122:G134"/>
    <mergeCell ref="G135:G149"/>
    <mergeCell ref="G150:G153"/>
    <mergeCell ref="G157:G158"/>
    <mergeCell ref="G163:G167"/>
    <mergeCell ref="G168:G169"/>
    <mergeCell ref="G174:G177"/>
    <mergeCell ref="G178:G180"/>
    <mergeCell ref="G189:G214"/>
    <mergeCell ref="G215:G218"/>
    <mergeCell ref="G219:G223"/>
    <mergeCell ref="G224:G226"/>
    <mergeCell ref="G227:G237"/>
    <mergeCell ref="G238:G241"/>
    <mergeCell ref="G242:G245"/>
    <mergeCell ref="G257:G260"/>
    <mergeCell ref="G261:G279"/>
    <mergeCell ref="G280:G282"/>
    <mergeCell ref="H12:H14"/>
    <mergeCell ref="H15:H18"/>
    <mergeCell ref="H20:H22"/>
    <mergeCell ref="H23:H25"/>
    <mergeCell ref="H26:H27"/>
    <mergeCell ref="H28:H29"/>
    <mergeCell ref="H30:H31"/>
    <mergeCell ref="H38:H40"/>
    <mergeCell ref="H43:H44"/>
    <mergeCell ref="H45:H46"/>
    <mergeCell ref="H54:H55"/>
    <mergeCell ref="H56:H57"/>
    <mergeCell ref="H58:H61"/>
    <mergeCell ref="H62:H64"/>
    <mergeCell ref="H65:H67"/>
    <mergeCell ref="H68:H71"/>
    <mergeCell ref="H72:H73"/>
    <mergeCell ref="H85:H88"/>
    <mergeCell ref="H89:H90"/>
    <mergeCell ref="H98:H99"/>
    <mergeCell ref="H100:H101"/>
    <mergeCell ref="H102:H103"/>
    <mergeCell ref="H104:H106"/>
    <mergeCell ref="H107:H109"/>
    <mergeCell ref="H111:H114"/>
    <mergeCell ref="H115:H116"/>
    <mergeCell ref="H122:H123"/>
    <mergeCell ref="H124:H125"/>
    <mergeCell ref="H126:H127"/>
    <mergeCell ref="H128:H129"/>
    <mergeCell ref="H130:H131"/>
    <mergeCell ref="H132:H133"/>
    <mergeCell ref="H138:H139"/>
    <mergeCell ref="H145:H146"/>
    <mergeCell ref="H148:H149"/>
    <mergeCell ref="H160:H162"/>
    <mergeCell ref="H163:H167"/>
    <mergeCell ref="H174:H175"/>
    <mergeCell ref="H176:H177"/>
    <mergeCell ref="H178:H180"/>
    <mergeCell ref="H189:H190"/>
    <mergeCell ref="H192:H193"/>
    <mergeCell ref="H194:H195"/>
    <mergeCell ref="H196:H198"/>
    <mergeCell ref="H199:H201"/>
    <mergeCell ref="H202:H204"/>
    <mergeCell ref="H205:H207"/>
    <mergeCell ref="H208:H210"/>
    <mergeCell ref="H211:H214"/>
    <mergeCell ref="H215:H218"/>
    <mergeCell ref="H220:H223"/>
    <mergeCell ref="H227:H228"/>
    <mergeCell ref="H229:H231"/>
    <mergeCell ref="H232:H234"/>
    <mergeCell ref="H235:H237"/>
    <mergeCell ref="H242:H245"/>
    <mergeCell ref="H257:H260"/>
    <mergeCell ref="H261:H262"/>
    <mergeCell ref="H263:H264"/>
    <mergeCell ref="H267:H268"/>
    <mergeCell ref="H269:H270"/>
    <mergeCell ref="H271:H272"/>
    <mergeCell ref="H273:H274"/>
    <mergeCell ref="H275:H277"/>
    <mergeCell ref="H278:H279"/>
    <mergeCell ref="H280:H282"/>
    <mergeCell ref="I12:I14"/>
    <mergeCell ref="I15:I18"/>
    <mergeCell ref="I20:I22"/>
    <mergeCell ref="I23:I25"/>
    <mergeCell ref="I26:I27"/>
    <mergeCell ref="I30:I31"/>
    <mergeCell ref="I38:I40"/>
    <mergeCell ref="I43:I44"/>
    <mergeCell ref="I45:I46"/>
    <mergeCell ref="I54:I55"/>
    <mergeCell ref="I56:I57"/>
    <mergeCell ref="I58:I61"/>
    <mergeCell ref="I62:I64"/>
    <mergeCell ref="I65:I67"/>
    <mergeCell ref="I68:I71"/>
    <mergeCell ref="I72:I73"/>
    <mergeCell ref="I85:I88"/>
    <mergeCell ref="I89:I90"/>
    <mergeCell ref="I98:I99"/>
    <mergeCell ref="I100:I101"/>
    <mergeCell ref="I102:I103"/>
    <mergeCell ref="I104:I106"/>
    <mergeCell ref="I107:I109"/>
    <mergeCell ref="I111:I114"/>
    <mergeCell ref="I115:I116"/>
    <mergeCell ref="I122:I123"/>
    <mergeCell ref="I124:I125"/>
    <mergeCell ref="I126:I127"/>
    <mergeCell ref="I128:I129"/>
    <mergeCell ref="I130:I131"/>
    <mergeCell ref="I132:I133"/>
    <mergeCell ref="I138:I139"/>
    <mergeCell ref="I145:I146"/>
    <mergeCell ref="I148:I149"/>
    <mergeCell ref="I160:I162"/>
    <mergeCell ref="I164:I167"/>
    <mergeCell ref="I174:I175"/>
    <mergeCell ref="I176:I177"/>
    <mergeCell ref="I178:I180"/>
    <mergeCell ref="I189:I190"/>
    <mergeCell ref="I192:I193"/>
    <mergeCell ref="I194:I195"/>
    <mergeCell ref="I196:I198"/>
    <mergeCell ref="I199:I201"/>
    <mergeCell ref="I202:I204"/>
    <mergeCell ref="I205:I207"/>
    <mergeCell ref="I208:I210"/>
    <mergeCell ref="I211:I214"/>
    <mergeCell ref="I215:I216"/>
    <mergeCell ref="I217:I218"/>
    <mergeCell ref="I220:I223"/>
    <mergeCell ref="I227:I228"/>
    <mergeCell ref="I229:I231"/>
    <mergeCell ref="I232:I234"/>
    <mergeCell ref="I235:I237"/>
    <mergeCell ref="I242:I245"/>
    <mergeCell ref="I257:I260"/>
    <mergeCell ref="I261:I262"/>
    <mergeCell ref="I263:I264"/>
    <mergeCell ref="I267:I268"/>
    <mergeCell ref="I269:I270"/>
    <mergeCell ref="I271:I272"/>
    <mergeCell ref="I273:I274"/>
    <mergeCell ref="I275:I277"/>
    <mergeCell ref="I278:I279"/>
    <mergeCell ref="I280:I282"/>
    <mergeCell ref="J26:J27"/>
    <mergeCell ref="J111:J114"/>
    <mergeCell ref="J217:J218"/>
    <mergeCell ref="J221:J223"/>
    <mergeCell ref="K12:K14"/>
    <mergeCell ref="K15:K18"/>
    <mergeCell ref="K20:K22"/>
    <mergeCell ref="K23:K25"/>
    <mergeCell ref="K26:K27"/>
    <mergeCell ref="K38:K40"/>
    <mergeCell ref="K43:K44"/>
    <mergeCell ref="K56:K57"/>
    <mergeCell ref="K58:K61"/>
    <mergeCell ref="K62:K64"/>
    <mergeCell ref="K65:K67"/>
    <mergeCell ref="K68:K71"/>
    <mergeCell ref="K72:K73"/>
    <mergeCell ref="K85:K88"/>
    <mergeCell ref="K89:K90"/>
    <mergeCell ref="K98:K99"/>
    <mergeCell ref="K100:K101"/>
    <mergeCell ref="K102:K103"/>
    <mergeCell ref="K104:K106"/>
    <mergeCell ref="K107:K109"/>
    <mergeCell ref="K111:K114"/>
    <mergeCell ref="K115:K116"/>
    <mergeCell ref="K122:K123"/>
    <mergeCell ref="K124:K125"/>
    <mergeCell ref="K126:K127"/>
    <mergeCell ref="K128:K129"/>
    <mergeCell ref="K130:K131"/>
    <mergeCell ref="K132:K133"/>
    <mergeCell ref="K145:K146"/>
    <mergeCell ref="K164:K167"/>
    <mergeCell ref="K174:K175"/>
    <mergeCell ref="K176:K177"/>
    <mergeCell ref="K189:K190"/>
    <mergeCell ref="K192:K193"/>
    <mergeCell ref="K194:K195"/>
    <mergeCell ref="K196:K198"/>
    <mergeCell ref="K199:K201"/>
    <mergeCell ref="K202:K204"/>
    <mergeCell ref="K205:K207"/>
    <mergeCell ref="K208:K210"/>
    <mergeCell ref="K211:K214"/>
    <mergeCell ref="K215:K216"/>
    <mergeCell ref="K217:K218"/>
    <mergeCell ref="K220:K223"/>
    <mergeCell ref="K227:K228"/>
    <mergeCell ref="K229:K231"/>
    <mergeCell ref="K232:K234"/>
    <mergeCell ref="K235:K237"/>
    <mergeCell ref="K242:K245"/>
    <mergeCell ref="K261:K262"/>
    <mergeCell ref="K263:K264"/>
    <mergeCell ref="K267:K268"/>
    <mergeCell ref="K269:K270"/>
    <mergeCell ref="K271:K272"/>
    <mergeCell ref="K273:K274"/>
    <mergeCell ref="K275:K277"/>
    <mergeCell ref="K278:K279"/>
    <mergeCell ref="L122:L123"/>
    <mergeCell ref="L124:L125"/>
    <mergeCell ref="L126:L127"/>
    <mergeCell ref="L128:L129"/>
    <mergeCell ref="L130:L131"/>
    <mergeCell ref="L132:L133"/>
    <mergeCell ref="L135:L149"/>
    <mergeCell ref="M12:M14"/>
    <mergeCell ref="M15:M18"/>
    <mergeCell ref="M20:M22"/>
    <mergeCell ref="M23:M25"/>
    <mergeCell ref="M26:M27"/>
    <mergeCell ref="M30:M31"/>
    <mergeCell ref="M38:M40"/>
    <mergeCell ref="M43:M44"/>
    <mergeCell ref="M45:M46"/>
    <mergeCell ref="M53:M54"/>
    <mergeCell ref="M56:M61"/>
    <mergeCell ref="M62:M77"/>
    <mergeCell ref="M79:M84"/>
    <mergeCell ref="M85:M92"/>
    <mergeCell ref="M98:M103"/>
    <mergeCell ref="M104:M109"/>
    <mergeCell ref="M111:M114"/>
    <mergeCell ref="M115:M117"/>
    <mergeCell ref="M122:M134"/>
    <mergeCell ref="M135:M149"/>
    <mergeCell ref="M150:M153"/>
    <mergeCell ref="M157:M158"/>
    <mergeCell ref="M160:M162"/>
    <mergeCell ref="M163:M167"/>
    <mergeCell ref="M168:M169"/>
    <mergeCell ref="M170:M171"/>
    <mergeCell ref="M174:M177"/>
    <mergeCell ref="M178:M180"/>
    <mergeCell ref="M189:M214"/>
    <mergeCell ref="M215:M218"/>
    <mergeCell ref="M219:M223"/>
    <mergeCell ref="M224:M226"/>
    <mergeCell ref="M227:M237"/>
    <mergeCell ref="M238:M241"/>
    <mergeCell ref="M242:M245"/>
    <mergeCell ref="M261:M279"/>
    <mergeCell ref="M280:M282"/>
    <mergeCell ref="N12:N14"/>
    <mergeCell ref="N15:N18"/>
    <mergeCell ref="N20:N22"/>
    <mergeCell ref="N23:N25"/>
    <mergeCell ref="N26:N27"/>
    <mergeCell ref="N30:N31"/>
    <mergeCell ref="N38:N40"/>
    <mergeCell ref="N43:N44"/>
    <mergeCell ref="N53:N54"/>
    <mergeCell ref="N56:N61"/>
    <mergeCell ref="N62:N77"/>
    <mergeCell ref="N79:N84"/>
    <mergeCell ref="N85:N92"/>
    <mergeCell ref="N98:N103"/>
    <mergeCell ref="N104:N109"/>
    <mergeCell ref="N111:N114"/>
    <mergeCell ref="N115:N117"/>
    <mergeCell ref="N122:N134"/>
    <mergeCell ref="N135:N149"/>
    <mergeCell ref="N150:N153"/>
    <mergeCell ref="N157:N158"/>
    <mergeCell ref="N163:N167"/>
    <mergeCell ref="N168:N169"/>
    <mergeCell ref="N174:N177"/>
    <mergeCell ref="N178:N180"/>
    <mergeCell ref="N189:N214"/>
    <mergeCell ref="N215:N218"/>
    <mergeCell ref="N219:N223"/>
    <mergeCell ref="N224:N226"/>
    <mergeCell ref="N227:N237"/>
    <mergeCell ref="N238:N241"/>
    <mergeCell ref="N242:N245"/>
    <mergeCell ref="N257:N260"/>
    <mergeCell ref="N261:N279"/>
    <mergeCell ref="N280:N282"/>
    <mergeCell ref="O12:O14"/>
    <mergeCell ref="O15:O18"/>
    <mergeCell ref="O20:O31"/>
    <mergeCell ref="O35:O37"/>
    <mergeCell ref="O38:O40"/>
    <mergeCell ref="O41:O44"/>
    <mergeCell ref="O45:O46"/>
    <mergeCell ref="O53:O55"/>
    <mergeCell ref="O56:O61"/>
    <mergeCell ref="O62:O77"/>
    <mergeCell ref="O79:O84"/>
    <mergeCell ref="O85:O92"/>
    <mergeCell ref="O98:O103"/>
    <mergeCell ref="O104:O109"/>
    <mergeCell ref="O111:O114"/>
    <mergeCell ref="O115:O117"/>
    <mergeCell ref="O121:O134"/>
    <mergeCell ref="O135:O149"/>
    <mergeCell ref="O150:O153"/>
    <mergeCell ref="O157:O158"/>
    <mergeCell ref="O160:O162"/>
    <mergeCell ref="O163:O167"/>
    <mergeCell ref="O168:O169"/>
    <mergeCell ref="O170:O171"/>
    <mergeCell ref="O174:O177"/>
    <mergeCell ref="O178:O180"/>
    <mergeCell ref="O184:O185"/>
    <mergeCell ref="O186:O188"/>
    <mergeCell ref="O189:O214"/>
    <mergeCell ref="O215:O218"/>
    <mergeCell ref="O219:O226"/>
    <mergeCell ref="O227:O237"/>
    <mergeCell ref="O238:O241"/>
    <mergeCell ref="O242:O245"/>
    <mergeCell ref="O257:O260"/>
    <mergeCell ref="O261:O279"/>
    <mergeCell ref="O280:O282"/>
    <mergeCell ref="P12:P14"/>
    <mergeCell ref="P15:P18"/>
    <mergeCell ref="P20:P31"/>
    <mergeCell ref="P35:P37"/>
    <mergeCell ref="P38:P40"/>
    <mergeCell ref="P41:P44"/>
    <mergeCell ref="P45:P46"/>
    <mergeCell ref="P53:P55"/>
    <mergeCell ref="P56:P61"/>
    <mergeCell ref="P62:P77"/>
    <mergeCell ref="P79:P84"/>
    <mergeCell ref="P85:P92"/>
    <mergeCell ref="P98:P103"/>
    <mergeCell ref="P104:P109"/>
    <mergeCell ref="P111:P114"/>
    <mergeCell ref="P115:P117"/>
    <mergeCell ref="P121:P134"/>
    <mergeCell ref="P135:P149"/>
    <mergeCell ref="P150:P153"/>
    <mergeCell ref="P157:P158"/>
    <mergeCell ref="P160:P162"/>
    <mergeCell ref="P163:P167"/>
    <mergeCell ref="P168:P169"/>
    <mergeCell ref="P170:P171"/>
    <mergeCell ref="P174:P177"/>
    <mergeCell ref="P178:P180"/>
    <mergeCell ref="P184:P185"/>
    <mergeCell ref="P186:P188"/>
    <mergeCell ref="P189:P214"/>
    <mergeCell ref="P215:P218"/>
    <mergeCell ref="P219:P226"/>
    <mergeCell ref="P227:P237"/>
    <mergeCell ref="P238:P241"/>
    <mergeCell ref="P242:P245"/>
    <mergeCell ref="P257:P260"/>
    <mergeCell ref="P261:P279"/>
    <mergeCell ref="P280:P282"/>
    <mergeCell ref="Q12:Q14"/>
    <mergeCell ref="Q15:Q18"/>
    <mergeCell ref="Q20:Q31"/>
    <mergeCell ref="Q35:Q37"/>
    <mergeCell ref="Q38:Q40"/>
    <mergeCell ref="Q41:Q44"/>
    <mergeCell ref="Q45:Q46"/>
    <mergeCell ref="Q53:Q55"/>
    <mergeCell ref="Q56:Q61"/>
    <mergeCell ref="Q62:Q77"/>
    <mergeCell ref="Q79:Q84"/>
    <mergeCell ref="Q85:Q92"/>
    <mergeCell ref="Q98:Q103"/>
    <mergeCell ref="Q104:Q109"/>
    <mergeCell ref="Q111:Q114"/>
    <mergeCell ref="Q115:Q117"/>
    <mergeCell ref="Q121:Q134"/>
    <mergeCell ref="Q135:Q149"/>
    <mergeCell ref="Q150:Q153"/>
    <mergeCell ref="Q157:Q158"/>
    <mergeCell ref="Q160:Q162"/>
    <mergeCell ref="Q163:Q167"/>
    <mergeCell ref="Q168:Q169"/>
    <mergeCell ref="Q170:Q171"/>
    <mergeCell ref="Q174:Q177"/>
    <mergeCell ref="Q178:Q180"/>
    <mergeCell ref="Q184:Q185"/>
    <mergeCell ref="Q186:Q188"/>
    <mergeCell ref="Q189:Q214"/>
    <mergeCell ref="Q215:Q218"/>
    <mergeCell ref="Q219:Q226"/>
    <mergeCell ref="Q227:Q237"/>
    <mergeCell ref="Q238:Q241"/>
    <mergeCell ref="Q242:Q245"/>
    <mergeCell ref="Q257:Q260"/>
    <mergeCell ref="Q261:Q279"/>
    <mergeCell ref="Q280:Q282"/>
    <mergeCell ref="R12:R14"/>
    <mergeCell ref="R15:R18"/>
    <mergeCell ref="R20:R31"/>
    <mergeCell ref="R35:R37"/>
    <mergeCell ref="R38:R40"/>
    <mergeCell ref="R41:R44"/>
    <mergeCell ref="R45:R46"/>
    <mergeCell ref="R53:R55"/>
    <mergeCell ref="R56:R61"/>
    <mergeCell ref="R62:R77"/>
    <mergeCell ref="R79:R84"/>
    <mergeCell ref="R85:R92"/>
    <mergeCell ref="R98:R103"/>
    <mergeCell ref="R104:R109"/>
    <mergeCell ref="R111:R114"/>
    <mergeCell ref="R115:R117"/>
    <mergeCell ref="R121:R134"/>
    <mergeCell ref="R135:R149"/>
    <mergeCell ref="R150:R153"/>
    <mergeCell ref="R157:R158"/>
    <mergeCell ref="R160:R162"/>
    <mergeCell ref="R163:R167"/>
    <mergeCell ref="R168:R169"/>
    <mergeCell ref="R170:R171"/>
    <mergeCell ref="R174:R177"/>
    <mergeCell ref="R178:R180"/>
    <mergeCell ref="R184:R185"/>
    <mergeCell ref="R186:R188"/>
    <mergeCell ref="R189:R214"/>
    <mergeCell ref="R215:R218"/>
    <mergeCell ref="R219:R223"/>
    <mergeCell ref="R224:R226"/>
    <mergeCell ref="R227:R237"/>
    <mergeCell ref="R238:R241"/>
    <mergeCell ref="R242:R245"/>
    <mergeCell ref="R257:R260"/>
    <mergeCell ref="R261:R279"/>
    <mergeCell ref="R280:R282"/>
    <mergeCell ref="S12:S14"/>
    <mergeCell ref="S15:S18"/>
    <mergeCell ref="S20:S31"/>
    <mergeCell ref="S35:S37"/>
    <mergeCell ref="S38:S40"/>
    <mergeCell ref="S41:S44"/>
    <mergeCell ref="S45:S46"/>
    <mergeCell ref="S53:S55"/>
    <mergeCell ref="S56:S61"/>
    <mergeCell ref="S62:S77"/>
    <mergeCell ref="S79:S84"/>
    <mergeCell ref="S85:S92"/>
    <mergeCell ref="S98:S103"/>
    <mergeCell ref="S104:S109"/>
    <mergeCell ref="S111:S114"/>
    <mergeCell ref="S115:S117"/>
    <mergeCell ref="S121:S134"/>
    <mergeCell ref="S135:S149"/>
    <mergeCell ref="S150:S153"/>
    <mergeCell ref="S157:S158"/>
    <mergeCell ref="S160:S162"/>
    <mergeCell ref="S163:S167"/>
    <mergeCell ref="S168:S169"/>
    <mergeCell ref="S170:S171"/>
    <mergeCell ref="S174:S177"/>
    <mergeCell ref="S178:S180"/>
    <mergeCell ref="S184:S185"/>
    <mergeCell ref="S186:S188"/>
    <mergeCell ref="S189:S214"/>
    <mergeCell ref="S215:S218"/>
    <mergeCell ref="S219:S223"/>
    <mergeCell ref="S224:S226"/>
    <mergeCell ref="S227:S237"/>
    <mergeCell ref="S238:S241"/>
    <mergeCell ref="S242:S245"/>
    <mergeCell ref="S257:S260"/>
    <mergeCell ref="S261:S279"/>
    <mergeCell ref="S280:S282"/>
    <mergeCell ref="T12:T14"/>
    <mergeCell ref="T15:T18"/>
    <mergeCell ref="T20:T22"/>
    <mergeCell ref="T23:T25"/>
    <mergeCell ref="T26:T27"/>
    <mergeCell ref="T28:T29"/>
    <mergeCell ref="T30:T31"/>
    <mergeCell ref="T35:T37"/>
    <mergeCell ref="T38:T40"/>
    <mergeCell ref="T41:T42"/>
    <mergeCell ref="T43:T44"/>
    <mergeCell ref="T45:T46"/>
    <mergeCell ref="T53:T55"/>
    <mergeCell ref="T56:T61"/>
    <mergeCell ref="T62:T77"/>
    <mergeCell ref="T79:T84"/>
    <mergeCell ref="T85:T92"/>
    <mergeCell ref="T98:T103"/>
    <mergeCell ref="T104:T109"/>
    <mergeCell ref="T111:T114"/>
    <mergeCell ref="T115:T117"/>
    <mergeCell ref="T121:T134"/>
    <mergeCell ref="T135:T149"/>
    <mergeCell ref="T150:T153"/>
    <mergeCell ref="T157:T158"/>
    <mergeCell ref="T160:T162"/>
    <mergeCell ref="T163:T167"/>
    <mergeCell ref="T168:T169"/>
    <mergeCell ref="T170:T171"/>
    <mergeCell ref="T174:T177"/>
    <mergeCell ref="T178:T180"/>
    <mergeCell ref="T184:T185"/>
    <mergeCell ref="T187:T188"/>
    <mergeCell ref="T189:T214"/>
    <mergeCell ref="T215:T218"/>
    <mergeCell ref="T219:T226"/>
    <mergeCell ref="T227:T237"/>
    <mergeCell ref="T238:T241"/>
    <mergeCell ref="T242:T245"/>
    <mergeCell ref="T257:T260"/>
    <mergeCell ref="T261:T279"/>
    <mergeCell ref="T280:T282"/>
    <mergeCell ref="U12:U14"/>
    <mergeCell ref="U15:U18"/>
    <mergeCell ref="U20:U31"/>
    <mergeCell ref="U35:U37"/>
    <mergeCell ref="U38:U40"/>
    <mergeCell ref="U41:U44"/>
    <mergeCell ref="U53:U55"/>
    <mergeCell ref="U56:U61"/>
    <mergeCell ref="U62:U77"/>
    <mergeCell ref="U79:U84"/>
    <mergeCell ref="U85:U92"/>
    <mergeCell ref="U98:U103"/>
    <mergeCell ref="U104:U109"/>
    <mergeCell ref="U111:U114"/>
    <mergeCell ref="U115:U117"/>
    <mergeCell ref="U121:U134"/>
    <mergeCell ref="U135:U149"/>
    <mergeCell ref="U150:U153"/>
    <mergeCell ref="U157:U158"/>
    <mergeCell ref="U160:U162"/>
    <mergeCell ref="U163:U167"/>
    <mergeCell ref="U168:U169"/>
    <mergeCell ref="U170:U171"/>
    <mergeCell ref="U174:U177"/>
    <mergeCell ref="U178:U180"/>
    <mergeCell ref="U184:U185"/>
    <mergeCell ref="U186:U188"/>
    <mergeCell ref="U189:U214"/>
    <mergeCell ref="U215:U218"/>
    <mergeCell ref="U219:U226"/>
    <mergeCell ref="U227:U237"/>
    <mergeCell ref="U238:U241"/>
    <mergeCell ref="U242:U245"/>
    <mergeCell ref="U257:U260"/>
    <mergeCell ref="U261:U279"/>
    <mergeCell ref="U280:U282"/>
  </mergeCells>
  <printOptions horizontalCentered="1"/>
  <pageMargins left="0.31" right="0.35" top="0.35" bottom="0.35" header="0.31" footer="0.31"/>
  <pageSetup horizontalDpi="600" verticalDpi="6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4" sqref="C14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85"/>
  <sheetViews>
    <sheetView showGridLines="0" zoomScaleSheetLayoutView="100" workbookViewId="0" topLeftCell="A154">
      <selection activeCell="B19" sqref="B19"/>
    </sheetView>
  </sheetViews>
  <sheetFormatPr defaultColWidth="9.00390625" defaultRowHeight="13.5"/>
  <cols>
    <col min="1" max="1" width="4.50390625" style="6" customWidth="1"/>
    <col min="2" max="2" width="15.50390625" style="6" customWidth="1"/>
    <col min="3" max="3" width="6.625" style="7" customWidth="1"/>
    <col min="4" max="4" width="7.25390625" style="6" customWidth="1"/>
    <col min="5" max="7" width="6.75390625" style="8" customWidth="1"/>
    <col min="8" max="8" width="7.875" style="9" customWidth="1"/>
    <col min="9" max="9" width="11.25390625" style="9" customWidth="1"/>
    <col min="10" max="10" width="12.875" style="9" customWidth="1"/>
    <col min="11" max="11" width="8.375" style="10" customWidth="1"/>
    <col min="12" max="12" width="5.375" style="9" customWidth="1"/>
    <col min="13" max="13" width="8.375" style="10" customWidth="1"/>
    <col min="14" max="15" width="5.875" style="65" customWidth="1"/>
    <col min="16" max="16" width="16.00390625" style="66" customWidth="1"/>
    <col min="17" max="17" width="11.25390625" style="65" customWidth="1"/>
    <col min="18" max="18" width="11.25390625" style="9" customWidth="1"/>
    <col min="19" max="19" width="9.125" style="67" customWidth="1"/>
    <col min="20" max="20" width="16.625" style="9" customWidth="1"/>
    <col min="21" max="26" width="8.625" style="10" customWidth="1"/>
    <col min="27" max="16384" width="9.00390625" style="11" customWidth="1"/>
  </cols>
  <sheetData>
    <row r="1" spans="1:26" ht="45" customHeight="1">
      <c r="A1" s="12" t="s">
        <v>1018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02"/>
      <c r="V1" s="102"/>
      <c r="W1" s="102"/>
      <c r="X1" s="102"/>
      <c r="Y1" s="102"/>
      <c r="Z1" s="102"/>
    </row>
    <row r="2" spans="1:26" s="1" customFormat="1" ht="14.25">
      <c r="A2" s="13" t="s">
        <v>2</v>
      </c>
      <c r="B2" s="14" t="s">
        <v>4</v>
      </c>
      <c r="C2" s="14"/>
      <c r="D2" s="14"/>
      <c r="E2" s="14"/>
      <c r="F2" s="14"/>
      <c r="G2" s="14"/>
      <c r="H2" s="14"/>
      <c r="I2" s="14" t="s">
        <v>1019</v>
      </c>
      <c r="J2" s="14"/>
      <c r="K2" s="14"/>
      <c r="L2" s="14"/>
      <c r="M2" s="14"/>
      <c r="N2" s="79" t="s">
        <v>1020</v>
      </c>
      <c r="O2" s="80"/>
      <c r="P2" s="81" t="s">
        <v>7</v>
      </c>
      <c r="Q2" s="81"/>
      <c r="R2" s="14"/>
      <c r="S2" s="14"/>
      <c r="T2" s="14"/>
      <c r="U2" s="103"/>
      <c r="V2" s="103"/>
      <c r="W2" s="103"/>
      <c r="X2" s="103"/>
      <c r="Y2" s="103"/>
      <c r="Z2" s="110"/>
    </row>
    <row r="3" spans="1:26" s="2" customFormat="1" ht="22.5">
      <c r="A3" s="13"/>
      <c r="B3" s="15" t="s">
        <v>11</v>
      </c>
      <c r="C3" s="16" t="s">
        <v>1021</v>
      </c>
      <c r="D3" s="15" t="s">
        <v>12</v>
      </c>
      <c r="E3" s="17" t="s">
        <v>1022</v>
      </c>
      <c r="F3" s="17" t="s">
        <v>1023</v>
      </c>
      <c r="G3" s="17" t="s">
        <v>1024</v>
      </c>
      <c r="H3" s="18" t="s">
        <v>1025</v>
      </c>
      <c r="I3" s="18" t="s">
        <v>13</v>
      </c>
      <c r="J3" s="18" t="s">
        <v>14</v>
      </c>
      <c r="K3" s="17" t="s">
        <v>1026</v>
      </c>
      <c r="L3" s="18" t="s">
        <v>16</v>
      </c>
      <c r="M3" s="17" t="s">
        <v>17</v>
      </c>
      <c r="N3" s="17" t="s">
        <v>1027</v>
      </c>
      <c r="O3" s="17" t="s">
        <v>1028</v>
      </c>
      <c r="P3" s="82" t="s">
        <v>7</v>
      </c>
      <c r="Q3" s="18" t="s">
        <v>1027</v>
      </c>
      <c r="R3" s="18" t="s">
        <v>1028</v>
      </c>
      <c r="S3" s="15" t="s">
        <v>1029</v>
      </c>
      <c r="T3" s="18" t="s">
        <v>10</v>
      </c>
      <c r="U3" s="17"/>
      <c r="V3" s="17"/>
      <c r="W3" s="17"/>
      <c r="X3" s="17"/>
      <c r="Y3" s="17"/>
      <c r="Z3" s="17"/>
    </row>
    <row r="4" spans="1:26" s="61" customFormat="1" ht="74.25" customHeight="1">
      <c r="A4" s="68" t="s">
        <v>1212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104"/>
      <c r="U4" s="105"/>
      <c r="V4" s="105"/>
      <c r="W4" s="105"/>
      <c r="X4" s="105"/>
      <c r="Y4" s="105"/>
      <c r="Z4" s="105"/>
    </row>
    <row r="5" spans="1:26" s="3" customFormat="1" ht="13.5">
      <c r="A5" s="21"/>
      <c r="B5" s="22"/>
      <c r="C5" s="70"/>
      <c r="D5" s="24"/>
      <c r="E5" s="25"/>
      <c r="F5" s="25"/>
      <c r="G5" s="25"/>
      <c r="H5" s="25"/>
      <c r="I5" s="25"/>
      <c r="J5" s="25"/>
      <c r="K5" s="25"/>
      <c r="L5" s="25"/>
      <c r="M5" s="25"/>
      <c r="N5" s="24"/>
      <c r="O5" s="24"/>
      <c r="P5" s="83"/>
      <c r="Q5" s="25"/>
      <c r="R5" s="25"/>
      <c r="S5" s="25"/>
      <c r="T5" s="51"/>
      <c r="U5" s="106"/>
      <c r="V5" s="106"/>
      <c r="W5" s="106"/>
      <c r="X5" s="106"/>
      <c r="Y5" s="106"/>
      <c r="Z5" s="106"/>
    </row>
    <row r="6" spans="1:26" ht="13.5" customHeight="1">
      <c r="A6" s="71" t="s">
        <v>1031</v>
      </c>
      <c r="B6" s="72"/>
      <c r="C6" s="72" t="s">
        <v>1032</v>
      </c>
      <c r="D6" s="73">
        <f>SUM(M7:M8)</f>
        <v>3</v>
      </c>
      <c r="E6" s="74" t="s">
        <v>1033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111"/>
    </row>
    <row r="7" spans="1:26" s="62" customFormat="1" ht="45">
      <c r="A7" s="31">
        <v>1</v>
      </c>
      <c r="B7" s="31" t="s">
        <v>1105</v>
      </c>
      <c r="C7" s="32">
        <f>F7/E7</f>
        <v>0</v>
      </c>
      <c r="D7" s="31" t="s">
        <v>341</v>
      </c>
      <c r="E7" s="33">
        <v>2</v>
      </c>
      <c r="F7" s="33">
        <v>0</v>
      </c>
      <c r="G7" s="33">
        <v>2</v>
      </c>
      <c r="H7" s="34" t="s">
        <v>1106</v>
      </c>
      <c r="I7" s="84" t="s">
        <v>342</v>
      </c>
      <c r="J7" s="34" t="s">
        <v>343</v>
      </c>
      <c r="K7" s="49">
        <v>2</v>
      </c>
      <c r="L7" s="34" t="s">
        <v>41</v>
      </c>
      <c r="M7" s="49">
        <v>2</v>
      </c>
      <c r="N7" s="85" t="s">
        <v>339</v>
      </c>
      <c r="O7" s="85" t="s">
        <v>1034</v>
      </c>
      <c r="P7" s="86" t="s">
        <v>1035</v>
      </c>
      <c r="Q7" s="85" t="s">
        <v>1107</v>
      </c>
      <c r="R7" s="34" t="s">
        <v>1108</v>
      </c>
      <c r="S7" s="107" t="s">
        <v>1109</v>
      </c>
      <c r="T7" s="34" t="s">
        <v>1213</v>
      </c>
      <c r="U7" s="49"/>
      <c r="V7" s="49"/>
      <c r="W7" s="49"/>
      <c r="X7" s="49"/>
      <c r="Y7" s="49"/>
      <c r="Z7" s="49"/>
    </row>
    <row r="8" spans="1:26" ht="45">
      <c r="A8" s="31">
        <v>2</v>
      </c>
      <c r="B8" s="76" t="s">
        <v>221</v>
      </c>
      <c r="C8" s="32">
        <f>F8/E8</f>
        <v>0.8251701372019539</v>
      </c>
      <c r="D8" s="31" t="s">
        <v>222</v>
      </c>
      <c r="E8" s="33">
        <v>26.5521</v>
      </c>
      <c r="F8" s="33">
        <v>21.91</v>
      </c>
      <c r="G8" s="33">
        <v>1</v>
      </c>
      <c r="H8" s="34" t="s">
        <v>274</v>
      </c>
      <c r="I8" s="84" t="s">
        <v>353</v>
      </c>
      <c r="J8" s="34" t="s">
        <v>354</v>
      </c>
      <c r="K8" s="49">
        <v>1</v>
      </c>
      <c r="L8" s="34" t="s">
        <v>41</v>
      </c>
      <c r="M8" s="49">
        <v>1</v>
      </c>
      <c r="N8" s="85" t="s">
        <v>339</v>
      </c>
      <c r="O8" s="85" t="s">
        <v>1034</v>
      </c>
      <c r="P8" s="86" t="s">
        <v>1035</v>
      </c>
      <c r="Q8" s="85" t="s">
        <v>1107</v>
      </c>
      <c r="R8" s="34" t="s">
        <v>1108</v>
      </c>
      <c r="S8" s="108" t="s">
        <v>1054</v>
      </c>
      <c r="T8" s="34" t="s">
        <v>1214</v>
      </c>
      <c r="U8" s="49"/>
      <c r="V8" s="49"/>
      <c r="W8" s="49"/>
      <c r="X8" s="49"/>
      <c r="Y8" s="49"/>
      <c r="Z8" s="49"/>
    </row>
    <row r="9" spans="1:26" ht="13.5" customHeight="1">
      <c r="A9" s="71" t="s">
        <v>1039</v>
      </c>
      <c r="B9" s="72"/>
      <c r="C9" s="72" t="s">
        <v>1032</v>
      </c>
      <c r="D9" s="73">
        <f>SUM(M10:M17)</f>
        <v>17.9155</v>
      </c>
      <c r="E9" s="74" t="s">
        <v>1033</v>
      </c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111"/>
    </row>
    <row r="10" spans="1:26" ht="14.25" customHeight="1">
      <c r="A10" s="31">
        <v>1</v>
      </c>
      <c r="B10" s="76" t="s">
        <v>1111</v>
      </c>
      <c r="C10" s="32">
        <f>F10/E10</f>
        <v>0.5690599133345442</v>
      </c>
      <c r="D10" s="31" t="s">
        <v>1112</v>
      </c>
      <c r="E10" s="33">
        <v>23.1234</v>
      </c>
      <c r="F10" s="33">
        <v>13.1586</v>
      </c>
      <c r="G10" s="33">
        <v>9.9648</v>
      </c>
      <c r="H10" s="34" t="s">
        <v>1106</v>
      </c>
      <c r="I10" s="84" t="s">
        <v>1113</v>
      </c>
      <c r="J10" s="34" t="s">
        <v>1114</v>
      </c>
      <c r="K10" s="49">
        <v>11.5136</v>
      </c>
      <c r="L10" s="34" t="s">
        <v>25</v>
      </c>
      <c r="M10" s="49">
        <v>9.9648</v>
      </c>
      <c r="N10" s="85" t="s">
        <v>932</v>
      </c>
      <c r="O10" s="85" t="s">
        <v>984</v>
      </c>
      <c r="P10" s="86" t="s">
        <v>1035</v>
      </c>
      <c r="Q10" s="85" t="s">
        <v>1115</v>
      </c>
      <c r="R10" s="34" t="s">
        <v>1116</v>
      </c>
      <c r="S10" s="107" t="s">
        <v>1117</v>
      </c>
      <c r="T10" s="85" t="s">
        <v>1215</v>
      </c>
      <c r="U10" s="49"/>
      <c r="V10" s="49"/>
      <c r="W10" s="49"/>
      <c r="X10" s="49"/>
      <c r="Y10" s="49"/>
      <c r="Z10" s="49"/>
    </row>
    <row r="11" spans="1:26" ht="14.25" customHeight="1">
      <c r="A11" s="31"/>
      <c r="B11" s="76"/>
      <c r="C11" s="32"/>
      <c r="D11" s="31"/>
      <c r="E11" s="33"/>
      <c r="F11" s="33"/>
      <c r="G11" s="33"/>
      <c r="H11" s="34"/>
      <c r="I11" s="84"/>
      <c r="J11" s="34" t="s">
        <v>1118</v>
      </c>
      <c r="K11" s="49"/>
      <c r="L11" s="87"/>
      <c r="M11" s="49"/>
      <c r="N11" s="34"/>
      <c r="O11" s="34"/>
      <c r="P11" s="88"/>
      <c r="Q11" s="34"/>
      <c r="R11" s="34"/>
      <c r="S11" s="107"/>
      <c r="T11" s="85"/>
      <c r="U11" s="49"/>
      <c r="V11" s="49"/>
      <c r="W11" s="49"/>
      <c r="X11" s="49"/>
      <c r="Y11" s="49"/>
      <c r="Z11" s="49"/>
    </row>
    <row r="12" spans="1:26" ht="21.75" customHeight="1">
      <c r="A12" s="31"/>
      <c r="B12" s="76"/>
      <c r="C12" s="32"/>
      <c r="D12" s="31"/>
      <c r="E12" s="33"/>
      <c r="F12" s="33"/>
      <c r="G12" s="33"/>
      <c r="H12" s="34"/>
      <c r="I12" s="84"/>
      <c r="J12" s="34" t="s">
        <v>1119</v>
      </c>
      <c r="K12" s="49"/>
      <c r="L12" s="87"/>
      <c r="M12" s="49"/>
      <c r="N12" s="34"/>
      <c r="O12" s="34"/>
      <c r="P12" s="88"/>
      <c r="Q12" s="34"/>
      <c r="R12" s="34"/>
      <c r="S12" s="107"/>
      <c r="T12" s="85"/>
      <c r="U12" s="49"/>
      <c r="V12" s="49"/>
      <c r="W12" s="49"/>
      <c r="X12" s="49"/>
      <c r="Y12" s="49"/>
      <c r="Z12" s="49"/>
    </row>
    <row r="13" spans="1:26" ht="13.5">
      <c r="A13" s="31">
        <v>2</v>
      </c>
      <c r="B13" s="76" t="s">
        <v>951</v>
      </c>
      <c r="C13" s="32">
        <f>F13/E13</f>
        <v>0.2697894623578781</v>
      </c>
      <c r="D13" s="31" t="s">
        <v>952</v>
      </c>
      <c r="E13" s="33">
        <v>8.3643</v>
      </c>
      <c r="F13" s="33">
        <v>2.2565999999999997</v>
      </c>
      <c r="G13" s="33">
        <v>6.1077</v>
      </c>
      <c r="H13" s="34" t="s">
        <v>1106</v>
      </c>
      <c r="I13" s="84" t="s">
        <v>1216</v>
      </c>
      <c r="J13" s="34" t="s">
        <v>1120</v>
      </c>
      <c r="K13" s="49">
        <v>8.0833</v>
      </c>
      <c r="L13" s="34" t="s">
        <v>25</v>
      </c>
      <c r="M13" s="49">
        <v>6.1077</v>
      </c>
      <c r="N13" s="85" t="s">
        <v>932</v>
      </c>
      <c r="O13" s="85" t="s">
        <v>984</v>
      </c>
      <c r="P13" s="86" t="s">
        <v>1035</v>
      </c>
      <c r="Q13" s="85" t="s">
        <v>1115</v>
      </c>
      <c r="R13" s="34" t="s">
        <v>1116</v>
      </c>
      <c r="S13" s="107" t="s">
        <v>1117</v>
      </c>
      <c r="T13" s="34" t="s">
        <v>1217</v>
      </c>
      <c r="U13" s="49"/>
      <c r="V13" s="49"/>
      <c r="W13" s="49"/>
      <c r="X13" s="49"/>
      <c r="Y13" s="49"/>
      <c r="Z13" s="49"/>
    </row>
    <row r="14" spans="1:26" ht="13.5">
      <c r="A14" s="31"/>
      <c r="B14" s="76"/>
      <c r="C14" s="32"/>
      <c r="D14" s="31"/>
      <c r="E14" s="33"/>
      <c r="F14" s="33"/>
      <c r="G14" s="33"/>
      <c r="H14" s="34"/>
      <c r="I14" s="84"/>
      <c r="J14" s="34" t="s">
        <v>1121</v>
      </c>
      <c r="K14" s="49"/>
      <c r="L14" s="34"/>
      <c r="M14" s="49"/>
      <c r="N14" s="34"/>
      <c r="O14" s="34"/>
      <c r="P14" s="88"/>
      <c r="Q14" s="34"/>
      <c r="R14" s="34"/>
      <c r="S14" s="107"/>
      <c r="T14" s="34"/>
      <c r="U14" s="49"/>
      <c r="V14" s="49"/>
      <c r="W14" s="49"/>
      <c r="X14" s="49"/>
      <c r="Y14" s="49"/>
      <c r="Z14" s="49"/>
    </row>
    <row r="15" spans="1:26" ht="13.5">
      <c r="A15" s="31"/>
      <c r="B15" s="76"/>
      <c r="C15" s="32"/>
      <c r="D15" s="31"/>
      <c r="E15" s="33"/>
      <c r="F15" s="33"/>
      <c r="G15" s="33"/>
      <c r="H15" s="34"/>
      <c r="I15" s="84"/>
      <c r="J15" s="34" t="s">
        <v>1119</v>
      </c>
      <c r="K15" s="49"/>
      <c r="L15" s="34"/>
      <c r="M15" s="49"/>
      <c r="N15" s="34"/>
      <c r="O15" s="34"/>
      <c r="P15" s="88"/>
      <c r="Q15" s="34"/>
      <c r="R15" s="34"/>
      <c r="S15" s="107"/>
      <c r="T15" s="34"/>
      <c r="U15" s="49"/>
      <c r="V15" s="49"/>
      <c r="W15" s="49"/>
      <c r="X15" s="49"/>
      <c r="Y15" s="49"/>
      <c r="Z15" s="49"/>
    </row>
    <row r="16" spans="1:26" ht="13.5">
      <c r="A16" s="31"/>
      <c r="B16" s="76"/>
      <c r="C16" s="32"/>
      <c r="D16" s="31"/>
      <c r="E16" s="33"/>
      <c r="F16" s="33"/>
      <c r="G16" s="33"/>
      <c r="H16" s="34"/>
      <c r="I16" s="84"/>
      <c r="J16" s="34" t="s">
        <v>1092</v>
      </c>
      <c r="K16" s="49"/>
      <c r="L16" s="34"/>
      <c r="M16" s="49"/>
      <c r="N16" s="34"/>
      <c r="O16" s="34"/>
      <c r="P16" s="88"/>
      <c r="Q16" s="34"/>
      <c r="R16" s="34"/>
      <c r="S16" s="107"/>
      <c r="T16" s="34"/>
      <c r="U16" s="49"/>
      <c r="V16" s="49"/>
      <c r="W16" s="49"/>
      <c r="X16" s="49"/>
      <c r="Y16" s="49"/>
      <c r="Z16" s="49"/>
    </row>
    <row r="17" spans="1:26" ht="45" customHeight="1">
      <c r="A17" s="31">
        <v>3</v>
      </c>
      <c r="B17" s="77" t="s">
        <v>1122</v>
      </c>
      <c r="C17" s="32">
        <f>F17/E17</f>
        <v>0</v>
      </c>
      <c r="D17" s="31" t="s">
        <v>1123</v>
      </c>
      <c r="E17" s="33">
        <v>5.309</v>
      </c>
      <c r="F17" s="33">
        <v>0</v>
      </c>
      <c r="G17" s="49">
        <v>1.843</v>
      </c>
      <c r="H17" s="34" t="s">
        <v>274</v>
      </c>
      <c r="I17" s="34" t="s">
        <v>1124</v>
      </c>
      <c r="J17" s="34" t="s">
        <v>1125</v>
      </c>
      <c r="K17" s="49">
        <v>1.843</v>
      </c>
      <c r="L17" s="34" t="s">
        <v>41</v>
      </c>
      <c r="M17" s="49">
        <v>1.843</v>
      </c>
      <c r="N17" s="85" t="s">
        <v>932</v>
      </c>
      <c r="O17" s="85" t="s">
        <v>984</v>
      </c>
      <c r="P17" s="86" t="s">
        <v>1035</v>
      </c>
      <c r="Q17" s="85" t="s">
        <v>1115</v>
      </c>
      <c r="R17" s="34" t="s">
        <v>1116</v>
      </c>
      <c r="S17" s="108" t="s">
        <v>1054</v>
      </c>
      <c r="T17" s="34" t="s">
        <v>1218</v>
      </c>
      <c r="U17" s="49"/>
      <c r="V17" s="49"/>
      <c r="W17" s="49"/>
      <c r="X17" s="49"/>
      <c r="Y17" s="49"/>
      <c r="Z17" s="49"/>
    </row>
    <row r="18" spans="1:26" ht="23.25" customHeight="1">
      <c r="A18" s="71" t="s">
        <v>1049</v>
      </c>
      <c r="B18" s="72"/>
      <c r="C18" s="72" t="s">
        <v>1032</v>
      </c>
      <c r="D18" s="73">
        <f>SUM(M19:M26)</f>
        <v>25.8328</v>
      </c>
      <c r="E18" s="74" t="s">
        <v>1033</v>
      </c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111"/>
    </row>
    <row r="19" spans="1:26" ht="45">
      <c r="A19" s="31">
        <v>1</v>
      </c>
      <c r="B19" s="77" t="s">
        <v>319</v>
      </c>
      <c r="C19" s="32">
        <f>F19/E19</f>
        <v>0</v>
      </c>
      <c r="D19" s="31" t="s">
        <v>1126</v>
      </c>
      <c r="E19" s="33">
        <v>4.6529</v>
      </c>
      <c r="F19" s="33">
        <v>0</v>
      </c>
      <c r="G19" s="33">
        <v>4.6529</v>
      </c>
      <c r="H19" s="34" t="s">
        <v>1106</v>
      </c>
      <c r="I19" s="84" t="s">
        <v>1127</v>
      </c>
      <c r="J19" s="34" t="s">
        <v>748</v>
      </c>
      <c r="K19" s="49">
        <v>4.6529</v>
      </c>
      <c r="L19" s="34" t="s">
        <v>41</v>
      </c>
      <c r="M19" s="49">
        <v>4.6529</v>
      </c>
      <c r="N19" s="85" t="s">
        <v>748</v>
      </c>
      <c r="O19" s="85" t="s">
        <v>1051</v>
      </c>
      <c r="P19" s="86" t="s">
        <v>1035</v>
      </c>
      <c r="Q19" s="85" t="s">
        <v>1058</v>
      </c>
      <c r="R19" s="34" t="s">
        <v>1059</v>
      </c>
      <c r="S19" s="107" t="s">
        <v>1109</v>
      </c>
      <c r="T19" s="34" t="s">
        <v>1219</v>
      </c>
      <c r="U19" s="49"/>
      <c r="V19" s="49"/>
      <c r="W19" s="49"/>
      <c r="X19" s="49"/>
      <c r="Y19" s="49"/>
      <c r="Z19" s="49"/>
    </row>
    <row r="20" spans="1:26" s="62" customFormat="1" ht="24">
      <c r="A20" s="31">
        <v>2</v>
      </c>
      <c r="B20" s="31" t="s">
        <v>1128</v>
      </c>
      <c r="C20" s="32">
        <f>F20/E20</f>
        <v>0.8338595015167539</v>
      </c>
      <c r="D20" s="31" t="s">
        <v>276</v>
      </c>
      <c r="E20" s="33">
        <v>12.9553</v>
      </c>
      <c r="F20" s="33">
        <v>10.802900000000001</v>
      </c>
      <c r="G20" s="49">
        <v>0.27</v>
      </c>
      <c r="H20" s="34" t="s">
        <v>1106</v>
      </c>
      <c r="I20" s="34" t="s">
        <v>756</v>
      </c>
      <c r="J20" s="34" t="s">
        <v>757</v>
      </c>
      <c r="K20" s="49">
        <v>0.27</v>
      </c>
      <c r="L20" s="34" t="s">
        <v>41</v>
      </c>
      <c r="M20" s="49">
        <v>0.27</v>
      </c>
      <c r="N20" s="89" t="s">
        <v>748</v>
      </c>
      <c r="O20" s="89" t="s">
        <v>1051</v>
      </c>
      <c r="P20" s="90" t="s">
        <v>1035</v>
      </c>
      <c r="Q20" s="89" t="s">
        <v>1058</v>
      </c>
      <c r="R20" s="40" t="s">
        <v>1059</v>
      </c>
      <c r="S20" s="107" t="s">
        <v>1117</v>
      </c>
      <c r="T20" s="40" t="s">
        <v>1218</v>
      </c>
      <c r="U20" s="49"/>
      <c r="V20" s="49"/>
      <c r="W20" s="49"/>
      <c r="X20" s="49"/>
      <c r="Y20" s="49"/>
      <c r="Z20" s="49"/>
    </row>
    <row r="21" spans="1:26" s="62" customFormat="1" ht="24">
      <c r="A21" s="31"/>
      <c r="B21" s="31"/>
      <c r="C21" s="32"/>
      <c r="D21" s="31"/>
      <c r="E21" s="33"/>
      <c r="F21" s="33"/>
      <c r="G21" s="49">
        <v>1.44</v>
      </c>
      <c r="H21" s="34" t="s">
        <v>1106</v>
      </c>
      <c r="I21" s="34" t="s">
        <v>277</v>
      </c>
      <c r="J21" s="34" t="s">
        <v>278</v>
      </c>
      <c r="K21" s="49">
        <v>1.44</v>
      </c>
      <c r="L21" s="34" t="s">
        <v>41</v>
      </c>
      <c r="M21" s="49">
        <v>1.44</v>
      </c>
      <c r="N21" s="91"/>
      <c r="O21" s="91"/>
      <c r="P21" s="92"/>
      <c r="Q21" s="91"/>
      <c r="R21" s="44"/>
      <c r="S21" s="107"/>
      <c r="T21" s="44"/>
      <c r="U21" s="49"/>
      <c r="V21" s="49"/>
      <c r="W21" s="49"/>
      <c r="X21" s="49"/>
      <c r="Y21" s="49"/>
      <c r="Z21" s="49"/>
    </row>
    <row r="22" spans="1:26" s="62" customFormat="1" ht="24">
      <c r="A22" s="31"/>
      <c r="B22" s="31"/>
      <c r="C22" s="32"/>
      <c r="D22" s="31"/>
      <c r="E22" s="33"/>
      <c r="F22" s="33"/>
      <c r="G22" s="49">
        <v>0.4424</v>
      </c>
      <c r="H22" s="34" t="s">
        <v>274</v>
      </c>
      <c r="I22" s="34" t="s">
        <v>1129</v>
      </c>
      <c r="J22" s="34" t="s">
        <v>1130</v>
      </c>
      <c r="K22" s="49">
        <v>0.4424</v>
      </c>
      <c r="L22" s="34" t="s">
        <v>41</v>
      </c>
      <c r="M22" s="49">
        <v>0.4424</v>
      </c>
      <c r="N22" s="93"/>
      <c r="O22" s="93"/>
      <c r="P22" s="94"/>
      <c r="Q22" s="93"/>
      <c r="R22" s="48"/>
      <c r="S22" s="107"/>
      <c r="T22" s="48"/>
      <c r="U22" s="49"/>
      <c r="V22" s="49"/>
      <c r="W22" s="49"/>
      <c r="X22" s="49"/>
      <c r="Y22" s="49"/>
      <c r="Z22" s="49"/>
    </row>
    <row r="23" spans="1:26" s="63" customFormat="1" ht="24">
      <c r="A23" s="31">
        <v>7</v>
      </c>
      <c r="B23" s="31" t="s">
        <v>1131</v>
      </c>
      <c r="C23" s="32">
        <f>F23/E23</f>
        <v>0.5480148191862562</v>
      </c>
      <c r="D23" s="31" t="s">
        <v>285</v>
      </c>
      <c r="E23" s="33">
        <v>6.1002</v>
      </c>
      <c r="F23" s="33">
        <v>3.343</v>
      </c>
      <c r="G23" s="49">
        <v>1.3587</v>
      </c>
      <c r="H23" s="34" t="s">
        <v>274</v>
      </c>
      <c r="I23" s="34" t="s">
        <v>1132</v>
      </c>
      <c r="J23" s="34" t="s">
        <v>147</v>
      </c>
      <c r="K23" s="49">
        <v>1.3587</v>
      </c>
      <c r="L23" s="56" t="s">
        <v>41</v>
      </c>
      <c r="M23" s="49">
        <v>1.3587</v>
      </c>
      <c r="N23" s="89" t="s">
        <v>748</v>
      </c>
      <c r="O23" s="89" t="s">
        <v>1051</v>
      </c>
      <c r="P23" s="90" t="s">
        <v>1035</v>
      </c>
      <c r="Q23" s="89" t="s">
        <v>1058</v>
      </c>
      <c r="R23" s="40" t="s">
        <v>1059</v>
      </c>
      <c r="S23" s="107" t="s">
        <v>1054</v>
      </c>
      <c r="T23" s="34" t="s">
        <v>1220</v>
      </c>
      <c r="U23" s="49"/>
      <c r="V23" s="49"/>
      <c r="W23" s="49"/>
      <c r="X23" s="49"/>
      <c r="Y23" s="49"/>
      <c r="Z23" s="49"/>
    </row>
    <row r="24" spans="1:26" s="63" customFormat="1" ht="26.25" customHeight="1">
      <c r="A24" s="31"/>
      <c r="B24" s="31"/>
      <c r="C24" s="32"/>
      <c r="D24" s="31"/>
      <c r="E24" s="33"/>
      <c r="F24" s="33"/>
      <c r="G24" s="49">
        <v>1.3985</v>
      </c>
      <c r="H24" s="34" t="s">
        <v>274</v>
      </c>
      <c r="I24" s="34" t="s">
        <v>286</v>
      </c>
      <c r="J24" s="34" t="s">
        <v>287</v>
      </c>
      <c r="K24" s="49">
        <v>1.3985</v>
      </c>
      <c r="L24" s="56" t="s">
        <v>41</v>
      </c>
      <c r="M24" s="49">
        <v>1.3985</v>
      </c>
      <c r="N24" s="91"/>
      <c r="O24" s="91"/>
      <c r="P24" s="92"/>
      <c r="Q24" s="91"/>
      <c r="R24" s="44"/>
      <c r="S24" s="107"/>
      <c r="T24" s="34"/>
      <c r="U24" s="49"/>
      <c r="V24" s="49"/>
      <c r="W24" s="49"/>
      <c r="X24" s="49"/>
      <c r="Y24" s="49"/>
      <c r="Z24" s="49"/>
    </row>
    <row r="25" spans="1:26" s="5" customFormat="1" ht="13.5">
      <c r="A25" s="31">
        <v>8</v>
      </c>
      <c r="B25" s="31" t="s">
        <v>1133</v>
      </c>
      <c r="C25" s="32">
        <f>F25/E25</f>
        <v>0.4811303305142041</v>
      </c>
      <c r="D25" s="31" t="s">
        <v>291</v>
      </c>
      <c r="E25" s="33">
        <v>31.3572</v>
      </c>
      <c r="F25" s="33">
        <v>15.0869</v>
      </c>
      <c r="G25" s="33">
        <v>16.2703</v>
      </c>
      <c r="H25" s="78" t="s">
        <v>274</v>
      </c>
      <c r="I25" s="34" t="s">
        <v>292</v>
      </c>
      <c r="J25" s="34" t="s">
        <v>1134</v>
      </c>
      <c r="K25" s="49">
        <v>31.3572</v>
      </c>
      <c r="L25" s="34" t="s">
        <v>25</v>
      </c>
      <c r="M25" s="49">
        <v>16.2703</v>
      </c>
      <c r="N25" s="91"/>
      <c r="O25" s="91"/>
      <c r="P25" s="92"/>
      <c r="Q25" s="91"/>
      <c r="R25" s="44"/>
      <c r="S25" s="107" t="s">
        <v>1054</v>
      </c>
      <c r="T25" s="34" t="s">
        <v>1218</v>
      </c>
      <c r="U25" s="49"/>
      <c r="V25" s="49"/>
      <c r="W25" s="49"/>
      <c r="X25" s="49"/>
      <c r="Y25" s="49"/>
      <c r="Z25" s="49"/>
    </row>
    <row r="26" spans="1:26" s="5" customFormat="1" ht="22.5" customHeight="1">
      <c r="A26" s="31"/>
      <c r="B26" s="31"/>
      <c r="C26" s="32"/>
      <c r="D26" s="31"/>
      <c r="E26" s="33"/>
      <c r="F26" s="33"/>
      <c r="G26" s="33"/>
      <c r="H26" s="78"/>
      <c r="I26" s="34"/>
      <c r="J26" s="34" t="s">
        <v>1135</v>
      </c>
      <c r="K26" s="49"/>
      <c r="L26" s="34"/>
      <c r="M26" s="49"/>
      <c r="N26" s="48"/>
      <c r="O26" s="48"/>
      <c r="P26" s="95"/>
      <c r="Q26" s="48"/>
      <c r="R26" s="48"/>
      <c r="S26" s="107"/>
      <c r="T26" s="34"/>
      <c r="U26" s="49"/>
      <c r="V26" s="49"/>
      <c r="W26" s="49"/>
      <c r="X26" s="49"/>
      <c r="Y26" s="49"/>
      <c r="Z26" s="49"/>
    </row>
    <row r="27" spans="1:26" ht="13.5" customHeight="1">
      <c r="A27" s="71" t="s">
        <v>1061</v>
      </c>
      <c r="B27" s="72"/>
      <c r="C27" s="72" t="s">
        <v>1032</v>
      </c>
      <c r="D27" s="73">
        <f>SUM(M28:M70)</f>
        <v>89.55460000000001</v>
      </c>
      <c r="E27" s="74" t="s">
        <v>1033</v>
      </c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111"/>
    </row>
    <row r="28" spans="1:26" s="5" customFormat="1" ht="45">
      <c r="A28" s="31">
        <v>2</v>
      </c>
      <c r="B28" s="31" t="s">
        <v>1136</v>
      </c>
      <c r="C28" s="32">
        <f>F28/E28</f>
        <v>0.5963598407195526</v>
      </c>
      <c r="D28" s="31" t="s">
        <v>255</v>
      </c>
      <c r="E28" s="33">
        <v>37.2676</v>
      </c>
      <c r="F28" s="33">
        <v>22.2249</v>
      </c>
      <c r="G28" s="33">
        <v>15.0427</v>
      </c>
      <c r="H28" s="78" t="s">
        <v>274</v>
      </c>
      <c r="I28" s="34" t="s">
        <v>256</v>
      </c>
      <c r="J28" s="34" t="s">
        <v>257</v>
      </c>
      <c r="K28" s="49">
        <v>37.2676</v>
      </c>
      <c r="L28" s="34" t="s">
        <v>25</v>
      </c>
      <c r="M28" s="49">
        <v>15.0427</v>
      </c>
      <c r="N28" s="85" t="s">
        <v>904</v>
      </c>
      <c r="O28" s="85" t="s">
        <v>1062</v>
      </c>
      <c r="P28" s="86" t="s">
        <v>1035</v>
      </c>
      <c r="Q28" s="85" t="s">
        <v>1137</v>
      </c>
      <c r="R28" s="34" t="s">
        <v>1138</v>
      </c>
      <c r="S28" s="107" t="s">
        <v>1054</v>
      </c>
      <c r="T28" s="34" t="s">
        <v>1221</v>
      </c>
      <c r="U28" s="49"/>
      <c r="V28" s="49"/>
      <c r="W28" s="49"/>
      <c r="X28" s="49"/>
      <c r="Y28" s="49"/>
      <c r="Z28" s="49"/>
    </row>
    <row r="29" spans="1:26" s="5" customFormat="1" ht="29.25" customHeight="1">
      <c r="A29" s="31">
        <v>3</v>
      </c>
      <c r="B29" s="76" t="s">
        <v>221</v>
      </c>
      <c r="C29" s="32">
        <f>F29/E29</f>
        <v>0.8504826360250225</v>
      </c>
      <c r="D29" s="31" t="s">
        <v>222</v>
      </c>
      <c r="E29" s="33">
        <v>26.5521</v>
      </c>
      <c r="F29" s="33">
        <v>22.5821</v>
      </c>
      <c r="G29" s="33">
        <v>0.95</v>
      </c>
      <c r="H29" s="34" t="s">
        <v>274</v>
      </c>
      <c r="I29" s="34" t="s">
        <v>223</v>
      </c>
      <c r="J29" s="34" t="s">
        <v>224</v>
      </c>
      <c r="K29" s="49">
        <v>4.716</v>
      </c>
      <c r="L29" s="34" t="s">
        <v>25</v>
      </c>
      <c r="M29" s="49">
        <v>0.9509</v>
      </c>
      <c r="N29" s="85" t="s">
        <v>904</v>
      </c>
      <c r="O29" s="85" t="s">
        <v>1062</v>
      </c>
      <c r="P29" s="86" t="s">
        <v>1035</v>
      </c>
      <c r="Q29" s="85" t="s">
        <v>1137</v>
      </c>
      <c r="R29" s="34" t="s">
        <v>1138</v>
      </c>
      <c r="S29" s="108" t="s">
        <v>1054</v>
      </c>
      <c r="T29" s="34" t="s">
        <v>1222</v>
      </c>
      <c r="U29" s="49"/>
      <c r="V29" s="49"/>
      <c r="W29" s="49"/>
      <c r="X29" s="49"/>
      <c r="Y29" s="49"/>
      <c r="Z29" s="49"/>
    </row>
    <row r="30" spans="1:26" s="5" customFormat="1" ht="44.25" customHeight="1">
      <c r="A30" s="31">
        <v>4</v>
      </c>
      <c r="B30" s="77" t="s">
        <v>1122</v>
      </c>
      <c r="C30" s="32">
        <f>F30/E30</f>
        <v>0</v>
      </c>
      <c r="D30" s="31" t="s">
        <v>1123</v>
      </c>
      <c r="E30" s="33">
        <v>5.309</v>
      </c>
      <c r="F30" s="33">
        <v>0</v>
      </c>
      <c r="G30" s="49">
        <v>0.9678</v>
      </c>
      <c r="H30" s="34" t="s">
        <v>274</v>
      </c>
      <c r="I30" s="34" t="s">
        <v>1139</v>
      </c>
      <c r="J30" s="34" t="s">
        <v>179</v>
      </c>
      <c r="K30" s="49">
        <v>0.9678</v>
      </c>
      <c r="L30" s="34" t="s">
        <v>41</v>
      </c>
      <c r="M30" s="49">
        <v>0.9678</v>
      </c>
      <c r="N30" s="85" t="s">
        <v>904</v>
      </c>
      <c r="O30" s="85" t="s">
        <v>1062</v>
      </c>
      <c r="P30" s="86" t="s">
        <v>1035</v>
      </c>
      <c r="Q30" s="85" t="s">
        <v>1137</v>
      </c>
      <c r="R30" s="34" t="s">
        <v>1138</v>
      </c>
      <c r="S30" s="108" t="s">
        <v>1054</v>
      </c>
      <c r="T30" s="34" t="s">
        <v>1218</v>
      </c>
      <c r="U30" s="49"/>
      <c r="V30" s="49"/>
      <c r="W30" s="49"/>
      <c r="X30" s="49"/>
      <c r="Y30" s="49"/>
      <c r="Z30" s="49"/>
    </row>
    <row r="31" spans="1:26" s="5" customFormat="1" ht="36.75" customHeight="1">
      <c r="A31" s="31">
        <v>5</v>
      </c>
      <c r="B31" s="77" t="s">
        <v>1122</v>
      </c>
      <c r="C31" s="32">
        <f>F31/E31</f>
        <v>0</v>
      </c>
      <c r="D31" s="31" t="s">
        <v>1123</v>
      </c>
      <c r="E31" s="33">
        <v>5.309</v>
      </c>
      <c r="F31" s="33">
        <v>0</v>
      </c>
      <c r="G31" s="49">
        <v>2.4982</v>
      </c>
      <c r="H31" s="34" t="s">
        <v>274</v>
      </c>
      <c r="I31" s="34" t="s">
        <v>1140</v>
      </c>
      <c r="J31" s="34" t="s">
        <v>1141</v>
      </c>
      <c r="K31" s="49">
        <v>2.4982</v>
      </c>
      <c r="L31" s="34" t="s">
        <v>41</v>
      </c>
      <c r="M31" s="49">
        <v>2.4982</v>
      </c>
      <c r="N31" s="85" t="s">
        <v>904</v>
      </c>
      <c r="O31" s="85" t="s">
        <v>1062</v>
      </c>
      <c r="P31" s="86" t="s">
        <v>1035</v>
      </c>
      <c r="Q31" s="85" t="s">
        <v>1137</v>
      </c>
      <c r="R31" s="34" t="s">
        <v>1138</v>
      </c>
      <c r="S31" s="108" t="s">
        <v>1054</v>
      </c>
      <c r="T31" s="34" t="s">
        <v>1218</v>
      </c>
      <c r="U31" s="49"/>
      <c r="V31" s="49"/>
      <c r="W31" s="49"/>
      <c r="X31" s="49"/>
      <c r="Y31" s="49"/>
      <c r="Z31" s="49"/>
    </row>
    <row r="32" spans="1:26" s="63" customFormat="1" ht="20.25" customHeight="1">
      <c r="A32" s="31">
        <v>6</v>
      </c>
      <c r="B32" s="77" t="s">
        <v>261</v>
      </c>
      <c r="C32" s="32">
        <f>F32/E32</f>
        <v>0.7398099260823653</v>
      </c>
      <c r="D32" s="31" t="s">
        <v>262</v>
      </c>
      <c r="E32" s="33">
        <v>12.7845</v>
      </c>
      <c r="F32" s="33">
        <v>9.458099999999998</v>
      </c>
      <c r="G32" s="33">
        <v>0.7605</v>
      </c>
      <c r="H32" s="34" t="s">
        <v>274</v>
      </c>
      <c r="I32" s="34" t="s">
        <v>1142</v>
      </c>
      <c r="J32" s="34" t="s">
        <v>218</v>
      </c>
      <c r="K32" s="49">
        <v>2.6665</v>
      </c>
      <c r="L32" s="34" t="s">
        <v>25</v>
      </c>
      <c r="M32" s="49">
        <v>0.7605</v>
      </c>
      <c r="N32" s="89" t="s">
        <v>904</v>
      </c>
      <c r="O32" s="89" t="s">
        <v>1062</v>
      </c>
      <c r="P32" s="90" t="s">
        <v>1035</v>
      </c>
      <c r="Q32" s="89" t="s">
        <v>1137</v>
      </c>
      <c r="R32" s="40" t="s">
        <v>1138</v>
      </c>
      <c r="S32" s="108" t="s">
        <v>1054</v>
      </c>
      <c r="T32" s="40" t="s">
        <v>1223</v>
      </c>
      <c r="U32" s="49"/>
      <c r="V32" s="49"/>
      <c r="W32" s="49"/>
      <c r="X32" s="49"/>
      <c r="Y32" s="49"/>
      <c r="Z32" s="49"/>
    </row>
    <row r="33" spans="1:26" s="63" customFormat="1" ht="20.25" customHeight="1">
      <c r="A33" s="31"/>
      <c r="B33" s="77"/>
      <c r="C33" s="32"/>
      <c r="D33" s="31"/>
      <c r="E33" s="33"/>
      <c r="F33" s="33"/>
      <c r="G33" s="33"/>
      <c r="H33" s="34" t="s">
        <v>274</v>
      </c>
      <c r="I33" s="34" t="s">
        <v>263</v>
      </c>
      <c r="J33" s="34" t="s">
        <v>218</v>
      </c>
      <c r="K33" s="49">
        <v>2.7605</v>
      </c>
      <c r="L33" s="34"/>
      <c r="M33" s="49"/>
      <c r="N33" s="91"/>
      <c r="O33" s="91"/>
      <c r="P33" s="92"/>
      <c r="Q33" s="91"/>
      <c r="R33" s="44"/>
      <c r="S33" s="108"/>
      <c r="T33" s="44"/>
      <c r="U33" s="49"/>
      <c r="V33" s="49"/>
      <c r="W33" s="49"/>
      <c r="X33" s="49"/>
      <c r="Y33" s="49"/>
      <c r="Z33" s="49"/>
    </row>
    <row r="34" spans="1:26" s="63" customFormat="1" ht="42" customHeight="1">
      <c r="A34" s="31"/>
      <c r="B34" s="77"/>
      <c r="C34" s="32"/>
      <c r="D34" s="31"/>
      <c r="E34" s="33"/>
      <c r="F34" s="33"/>
      <c r="G34" s="33">
        <v>2.5659</v>
      </c>
      <c r="H34" s="34"/>
      <c r="I34" s="34"/>
      <c r="J34" s="34" t="s">
        <v>1143</v>
      </c>
      <c r="K34" s="49">
        <v>2.5659</v>
      </c>
      <c r="L34" s="34" t="s">
        <v>41</v>
      </c>
      <c r="M34" s="49">
        <v>2.5659</v>
      </c>
      <c r="N34" s="48"/>
      <c r="O34" s="48"/>
      <c r="P34" s="95"/>
      <c r="Q34" s="93"/>
      <c r="R34" s="48"/>
      <c r="S34" s="108"/>
      <c r="T34" s="48"/>
      <c r="U34" s="49"/>
      <c r="V34" s="49"/>
      <c r="W34" s="49"/>
      <c r="X34" s="49"/>
      <c r="Y34" s="49"/>
      <c r="Z34" s="49"/>
    </row>
    <row r="35" spans="1:26" s="5" customFormat="1" ht="20.25" customHeight="1">
      <c r="A35" s="31">
        <v>7</v>
      </c>
      <c r="B35" s="76" t="s">
        <v>130</v>
      </c>
      <c r="C35" s="32">
        <f>F35/E35</f>
        <v>0.7234126167262384</v>
      </c>
      <c r="D35" s="31" t="s">
        <v>131</v>
      </c>
      <c r="E35" s="33">
        <v>26.7185</v>
      </c>
      <c r="F35" s="33">
        <v>19.3285</v>
      </c>
      <c r="G35" s="33">
        <v>7.39</v>
      </c>
      <c r="H35" s="34" t="s">
        <v>274</v>
      </c>
      <c r="I35" s="34" t="s">
        <v>132</v>
      </c>
      <c r="J35" s="34" t="s">
        <v>218</v>
      </c>
      <c r="K35" s="49">
        <v>14.5733</v>
      </c>
      <c r="L35" s="84" t="s">
        <v>25</v>
      </c>
      <c r="M35" s="49">
        <v>7.39</v>
      </c>
      <c r="N35" s="89" t="s">
        <v>904</v>
      </c>
      <c r="O35" s="89" t="s">
        <v>1062</v>
      </c>
      <c r="P35" s="90" t="s">
        <v>1035</v>
      </c>
      <c r="Q35" s="89" t="s">
        <v>1137</v>
      </c>
      <c r="R35" s="40" t="s">
        <v>1138</v>
      </c>
      <c r="S35" s="108" t="s">
        <v>1054</v>
      </c>
      <c r="T35" s="40"/>
      <c r="U35" s="49"/>
      <c r="V35" s="49"/>
      <c r="W35" s="49"/>
      <c r="X35" s="49"/>
      <c r="Y35" s="49"/>
      <c r="Z35" s="49"/>
    </row>
    <row r="36" spans="1:26" s="5" customFormat="1" ht="20.25" customHeight="1">
      <c r="A36" s="31"/>
      <c r="B36" s="76"/>
      <c r="C36" s="32"/>
      <c r="D36" s="31"/>
      <c r="E36" s="33"/>
      <c r="F36" s="33"/>
      <c r="G36" s="33"/>
      <c r="H36" s="34"/>
      <c r="I36" s="34"/>
      <c r="J36" s="34" t="s">
        <v>1143</v>
      </c>
      <c r="K36" s="49"/>
      <c r="L36" s="84"/>
      <c r="M36" s="49"/>
      <c r="N36" s="44"/>
      <c r="O36" s="44"/>
      <c r="P36" s="96"/>
      <c r="Q36" s="44"/>
      <c r="R36" s="44"/>
      <c r="S36" s="108"/>
      <c r="T36" s="44"/>
      <c r="U36" s="49"/>
      <c r="V36" s="49"/>
      <c r="W36" s="49"/>
      <c r="X36" s="49"/>
      <c r="Y36" s="49"/>
      <c r="Z36" s="49"/>
    </row>
    <row r="37" spans="1:26" s="5" customFormat="1" ht="20.25" customHeight="1">
      <c r="A37" s="31"/>
      <c r="B37" s="76"/>
      <c r="C37" s="32"/>
      <c r="D37" s="31"/>
      <c r="E37" s="33"/>
      <c r="F37" s="33"/>
      <c r="G37" s="33"/>
      <c r="H37" s="34" t="s">
        <v>274</v>
      </c>
      <c r="I37" s="34" t="s">
        <v>139</v>
      </c>
      <c r="J37" s="34" t="s">
        <v>1143</v>
      </c>
      <c r="K37" s="49">
        <v>12.1452</v>
      </c>
      <c r="L37" s="84"/>
      <c r="M37" s="49"/>
      <c r="N37" s="91"/>
      <c r="O37" s="91"/>
      <c r="P37" s="92"/>
      <c r="Q37" s="91"/>
      <c r="R37" s="44"/>
      <c r="S37" s="108"/>
      <c r="T37" s="44"/>
      <c r="U37" s="49"/>
      <c r="V37" s="49"/>
      <c r="W37" s="49"/>
      <c r="X37" s="49"/>
      <c r="Y37" s="49"/>
      <c r="Z37" s="49"/>
    </row>
    <row r="38" spans="1:26" s="5" customFormat="1" ht="20.25" customHeight="1">
      <c r="A38" s="31"/>
      <c r="B38" s="76"/>
      <c r="C38" s="32"/>
      <c r="D38" s="31"/>
      <c r="E38" s="33"/>
      <c r="F38" s="33"/>
      <c r="G38" s="33"/>
      <c r="H38" s="34"/>
      <c r="I38" s="34"/>
      <c r="J38" s="34" t="s">
        <v>1144</v>
      </c>
      <c r="K38" s="49"/>
      <c r="L38" s="84"/>
      <c r="M38" s="49"/>
      <c r="N38" s="44"/>
      <c r="O38" s="44"/>
      <c r="P38" s="96"/>
      <c r="Q38" s="44"/>
      <c r="R38" s="44"/>
      <c r="S38" s="108"/>
      <c r="T38" s="44"/>
      <c r="U38" s="49"/>
      <c r="V38" s="49"/>
      <c r="W38" s="49"/>
      <c r="X38" s="49"/>
      <c r="Y38" s="49"/>
      <c r="Z38" s="49"/>
    </row>
    <row r="39" spans="1:26" s="5" customFormat="1" ht="20.25" customHeight="1">
      <c r="A39" s="31"/>
      <c r="B39" s="76"/>
      <c r="C39" s="32"/>
      <c r="D39" s="31"/>
      <c r="E39" s="33"/>
      <c r="F39" s="33"/>
      <c r="G39" s="33"/>
      <c r="H39" s="34"/>
      <c r="I39" s="34"/>
      <c r="J39" s="34" t="s">
        <v>194</v>
      </c>
      <c r="K39" s="49"/>
      <c r="L39" s="84"/>
      <c r="M39" s="49"/>
      <c r="N39" s="44"/>
      <c r="O39" s="44"/>
      <c r="P39" s="96"/>
      <c r="Q39" s="44"/>
      <c r="R39" s="44"/>
      <c r="S39" s="108"/>
      <c r="T39" s="44"/>
      <c r="U39" s="49"/>
      <c r="V39" s="49"/>
      <c r="W39" s="49"/>
      <c r="X39" s="49"/>
      <c r="Y39" s="49"/>
      <c r="Z39" s="49"/>
    </row>
    <row r="40" spans="1:26" s="5" customFormat="1" ht="20.25" customHeight="1">
      <c r="A40" s="31"/>
      <c r="B40" s="76"/>
      <c r="C40" s="32"/>
      <c r="D40" s="31"/>
      <c r="E40" s="33"/>
      <c r="F40" s="33"/>
      <c r="G40" s="33"/>
      <c r="H40" s="34"/>
      <c r="I40" s="34"/>
      <c r="J40" s="34" t="s">
        <v>218</v>
      </c>
      <c r="K40" s="49"/>
      <c r="L40" s="84"/>
      <c r="M40" s="49"/>
      <c r="N40" s="48"/>
      <c r="O40" s="48"/>
      <c r="P40" s="95"/>
      <c r="Q40" s="48"/>
      <c r="R40" s="48"/>
      <c r="S40" s="108"/>
      <c r="T40" s="48"/>
      <c r="U40" s="49"/>
      <c r="V40" s="49"/>
      <c r="W40" s="49"/>
      <c r="X40" s="49"/>
      <c r="Y40" s="49"/>
      <c r="Z40" s="49"/>
    </row>
    <row r="41" spans="1:26" s="5" customFormat="1" ht="20.25" customHeight="1">
      <c r="A41" s="31">
        <v>8</v>
      </c>
      <c r="B41" s="76" t="s">
        <v>228</v>
      </c>
      <c r="C41" s="32">
        <f>F41/E41</f>
        <v>0.8449003753705523</v>
      </c>
      <c r="D41" s="31" t="s">
        <v>229</v>
      </c>
      <c r="E41" s="33">
        <v>43.5836</v>
      </c>
      <c r="F41" s="33">
        <v>36.8238</v>
      </c>
      <c r="G41" s="33">
        <v>6.7598</v>
      </c>
      <c r="H41" s="34" t="s">
        <v>274</v>
      </c>
      <c r="I41" s="34" t="s">
        <v>230</v>
      </c>
      <c r="J41" s="34" t="s">
        <v>1144</v>
      </c>
      <c r="K41" s="49">
        <v>4.6667</v>
      </c>
      <c r="L41" s="84" t="s">
        <v>25</v>
      </c>
      <c r="M41" s="49">
        <v>6.7598</v>
      </c>
      <c r="N41" s="89" t="s">
        <v>904</v>
      </c>
      <c r="O41" s="89" t="s">
        <v>1062</v>
      </c>
      <c r="P41" s="90" t="s">
        <v>1035</v>
      </c>
      <c r="Q41" s="89" t="s">
        <v>1137</v>
      </c>
      <c r="R41" s="40" t="s">
        <v>1138</v>
      </c>
      <c r="S41" s="108" t="s">
        <v>1054</v>
      </c>
      <c r="T41" s="40"/>
      <c r="U41" s="49"/>
      <c r="V41" s="49"/>
      <c r="W41" s="49"/>
      <c r="X41" s="49"/>
      <c r="Y41" s="49"/>
      <c r="Z41" s="49"/>
    </row>
    <row r="42" spans="1:26" s="5" customFormat="1" ht="20.25" customHeight="1">
      <c r="A42" s="31"/>
      <c r="B42" s="76"/>
      <c r="C42" s="32"/>
      <c r="D42" s="31"/>
      <c r="E42" s="33"/>
      <c r="F42" s="33"/>
      <c r="G42" s="33"/>
      <c r="H42" s="34"/>
      <c r="I42" s="34"/>
      <c r="J42" s="34" t="s">
        <v>190</v>
      </c>
      <c r="K42" s="49"/>
      <c r="L42" s="84"/>
      <c r="M42" s="49"/>
      <c r="N42" s="44"/>
      <c r="O42" s="44"/>
      <c r="P42" s="96"/>
      <c r="Q42" s="44"/>
      <c r="R42" s="44"/>
      <c r="S42" s="108"/>
      <c r="T42" s="44"/>
      <c r="U42" s="49"/>
      <c r="V42" s="49"/>
      <c r="W42" s="49"/>
      <c r="X42" s="49"/>
      <c r="Y42" s="49"/>
      <c r="Z42" s="49"/>
    </row>
    <row r="43" spans="1:26" s="5" customFormat="1" ht="20.25" customHeight="1">
      <c r="A43" s="31"/>
      <c r="B43" s="76"/>
      <c r="C43" s="32"/>
      <c r="D43" s="31"/>
      <c r="E43" s="33"/>
      <c r="F43" s="33"/>
      <c r="G43" s="33"/>
      <c r="H43" s="34"/>
      <c r="I43" s="34"/>
      <c r="J43" s="34" t="s">
        <v>194</v>
      </c>
      <c r="K43" s="49"/>
      <c r="L43" s="84"/>
      <c r="M43" s="49"/>
      <c r="N43" s="44"/>
      <c r="O43" s="44"/>
      <c r="P43" s="96"/>
      <c r="Q43" s="44"/>
      <c r="R43" s="44"/>
      <c r="S43" s="108"/>
      <c r="T43" s="44"/>
      <c r="U43" s="49"/>
      <c r="V43" s="49"/>
      <c r="W43" s="49"/>
      <c r="X43" s="49"/>
      <c r="Y43" s="49"/>
      <c r="Z43" s="49"/>
    </row>
    <row r="44" spans="1:26" s="5" customFormat="1" ht="20.25" customHeight="1">
      <c r="A44" s="31"/>
      <c r="B44" s="76"/>
      <c r="C44" s="32"/>
      <c r="D44" s="31"/>
      <c r="E44" s="33"/>
      <c r="F44" s="33"/>
      <c r="G44" s="33"/>
      <c r="H44" s="34" t="s">
        <v>274</v>
      </c>
      <c r="I44" s="34" t="s">
        <v>236</v>
      </c>
      <c r="J44" s="34" t="s">
        <v>1144</v>
      </c>
      <c r="K44" s="49">
        <v>3.2</v>
      </c>
      <c r="L44" s="84"/>
      <c r="M44" s="49"/>
      <c r="N44" s="91"/>
      <c r="O44" s="91"/>
      <c r="P44" s="92"/>
      <c r="Q44" s="91"/>
      <c r="R44" s="44"/>
      <c r="S44" s="108"/>
      <c r="T44" s="44"/>
      <c r="U44" s="49"/>
      <c r="V44" s="49"/>
      <c r="W44" s="49"/>
      <c r="X44" s="49"/>
      <c r="Y44" s="49"/>
      <c r="Z44" s="49"/>
    </row>
    <row r="45" spans="1:26" s="5" customFormat="1" ht="20.25" customHeight="1">
      <c r="A45" s="31"/>
      <c r="B45" s="76"/>
      <c r="C45" s="32"/>
      <c r="D45" s="31"/>
      <c r="E45" s="33"/>
      <c r="F45" s="33"/>
      <c r="G45" s="33"/>
      <c r="H45" s="34"/>
      <c r="I45" s="34"/>
      <c r="J45" s="34" t="s">
        <v>190</v>
      </c>
      <c r="K45" s="49"/>
      <c r="L45" s="84"/>
      <c r="M45" s="49"/>
      <c r="N45" s="44"/>
      <c r="O45" s="44"/>
      <c r="P45" s="96"/>
      <c r="Q45" s="44"/>
      <c r="R45" s="44"/>
      <c r="S45" s="108"/>
      <c r="T45" s="44"/>
      <c r="U45" s="49"/>
      <c r="V45" s="49"/>
      <c r="W45" s="49"/>
      <c r="X45" s="49"/>
      <c r="Y45" s="49"/>
      <c r="Z45" s="49"/>
    </row>
    <row r="46" spans="1:26" s="5" customFormat="1" ht="20.25" customHeight="1">
      <c r="A46" s="31"/>
      <c r="B46" s="76"/>
      <c r="C46" s="32"/>
      <c r="D46" s="31"/>
      <c r="E46" s="33"/>
      <c r="F46" s="33"/>
      <c r="G46" s="33"/>
      <c r="H46" s="34"/>
      <c r="I46" s="34"/>
      <c r="J46" s="34" t="s">
        <v>194</v>
      </c>
      <c r="K46" s="49"/>
      <c r="L46" s="84"/>
      <c r="M46" s="49"/>
      <c r="N46" s="44"/>
      <c r="O46" s="44"/>
      <c r="P46" s="96"/>
      <c r="Q46" s="44"/>
      <c r="R46" s="44"/>
      <c r="S46" s="108"/>
      <c r="T46" s="44"/>
      <c r="U46" s="49"/>
      <c r="V46" s="49"/>
      <c r="W46" s="49"/>
      <c r="X46" s="49"/>
      <c r="Y46" s="49"/>
      <c r="Z46" s="49"/>
    </row>
    <row r="47" spans="1:26" s="5" customFormat="1" ht="20.25" customHeight="1">
      <c r="A47" s="31"/>
      <c r="B47" s="76"/>
      <c r="C47" s="32"/>
      <c r="D47" s="31"/>
      <c r="E47" s="33"/>
      <c r="F47" s="33"/>
      <c r="G47" s="33"/>
      <c r="H47" s="34" t="s">
        <v>274</v>
      </c>
      <c r="I47" s="34" t="s">
        <v>239</v>
      </c>
      <c r="J47" s="34" t="s">
        <v>1144</v>
      </c>
      <c r="K47" s="49">
        <v>11.2958</v>
      </c>
      <c r="L47" s="84"/>
      <c r="M47" s="49"/>
      <c r="N47" s="91"/>
      <c r="O47" s="91"/>
      <c r="P47" s="92"/>
      <c r="Q47" s="91"/>
      <c r="R47" s="44"/>
      <c r="S47" s="108"/>
      <c r="T47" s="44"/>
      <c r="U47" s="49"/>
      <c r="V47" s="49"/>
      <c r="W47" s="49"/>
      <c r="X47" s="49"/>
      <c r="Y47" s="49"/>
      <c r="Z47" s="49"/>
    </row>
    <row r="48" spans="1:26" s="5" customFormat="1" ht="20.25" customHeight="1">
      <c r="A48" s="31"/>
      <c r="B48" s="76"/>
      <c r="C48" s="32"/>
      <c r="D48" s="31"/>
      <c r="E48" s="33"/>
      <c r="F48" s="33"/>
      <c r="G48" s="33"/>
      <c r="H48" s="34"/>
      <c r="I48" s="34"/>
      <c r="J48" s="34" t="s">
        <v>1143</v>
      </c>
      <c r="K48" s="49"/>
      <c r="L48" s="84"/>
      <c r="M48" s="49"/>
      <c r="N48" s="44"/>
      <c r="O48" s="44"/>
      <c r="P48" s="96"/>
      <c r="Q48" s="44"/>
      <c r="R48" s="44"/>
      <c r="S48" s="108"/>
      <c r="T48" s="44"/>
      <c r="U48" s="49"/>
      <c r="V48" s="49"/>
      <c r="W48" s="49"/>
      <c r="X48" s="49"/>
      <c r="Y48" s="49"/>
      <c r="Z48" s="49"/>
    </row>
    <row r="49" spans="1:26" s="5" customFormat="1" ht="20.25" customHeight="1">
      <c r="A49" s="31"/>
      <c r="B49" s="76"/>
      <c r="C49" s="32"/>
      <c r="D49" s="31"/>
      <c r="E49" s="33"/>
      <c r="F49" s="33"/>
      <c r="G49" s="33"/>
      <c r="H49" s="34"/>
      <c r="I49" s="34"/>
      <c r="J49" s="34" t="s">
        <v>194</v>
      </c>
      <c r="K49" s="49"/>
      <c r="L49" s="84"/>
      <c r="M49" s="49"/>
      <c r="N49" s="44"/>
      <c r="O49" s="44"/>
      <c r="P49" s="96"/>
      <c r="Q49" s="44"/>
      <c r="R49" s="44"/>
      <c r="S49" s="108"/>
      <c r="T49" s="44"/>
      <c r="U49" s="49"/>
      <c r="V49" s="49"/>
      <c r="W49" s="49"/>
      <c r="X49" s="49"/>
      <c r="Y49" s="49"/>
      <c r="Z49" s="49"/>
    </row>
    <row r="50" spans="1:26" s="5" customFormat="1" ht="20.25" customHeight="1">
      <c r="A50" s="31"/>
      <c r="B50" s="76"/>
      <c r="C50" s="32"/>
      <c r="D50" s="31"/>
      <c r="E50" s="33"/>
      <c r="F50" s="33"/>
      <c r="G50" s="33"/>
      <c r="H50" s="34"/>
      <c r="I50" s="34"/>
      <c r="J50" s="34" t="s">
        <v>218</v>
      </c>
      <c r="K50" s="49"/>
      <c r="L50" s="84"/>
      <c r="M50" s="49"/>
      <c r="N50" s="44"/>
      <c r="O50" s="44"/>
      <c r="P50" s="96"/>
      <c r="Q50" s="44"/>
      <c r="R50" s="44"/>
      <c r="S50" s="108"/>
      <c r="T50" s="44"/>
      <c r="U50" s="49"/>
      <c r="V50" s="49"/>
      <c r="W50" s="49"/>
      <c r="X50" s="49"/>
      <c r="Y50" s="49"/>
      <c r="Z50" s="49"/>
    </row>
    <row r="51" spans="1:26" s="5" customFormat="1" ht="20.25" customHeight="1">
      <c r="A51" s="31"/>
      <c r="B51" s="76"/>
      <c r="C51" s="32"/>
      <c r="D51" s="31"/>
      <c r="E51" s="33"/>
      <c r="F51" s="33"/>
      <c r="G51" s="33"/>
      <c r="H51" s="34" t="s">
        <v>274</v>
      </c>
      <c r="I51" s="34" t="s">
        <v>243</v>
      </c>
      <c r="J51" s="34" t="s">
        <v>194</v>
      </c>
      <c r="K51" s="49">
        <v>18.7873</v>
      </c>
      <c r="L51" s="84"/>
      <c r="M51" s="49"/>
      <c r="N51" s="91"/>
      <c r="O51" s="91"/>
      <c r="P51" s="92"/>
      <c r="Q51" s="91"/>
      <c r="R51" s="44"/>
      <c r="S51" s="108"/>
      <c r="T51" s="44"/>
      <c r="U51" s="49"/>
      <c r="V51" s="49"/>
      <c r="W51" s="49"/>
      <c r="X51" s="49"/>
      <c r="Y51" s="49"/>
      <c r="Z51" s="49"/>
    </row>
    <row r="52" spans="1:26" s="5" customFormat="1" ht="20.25" customHeight="1">
      <c r="A52" s="31"/>
      <c r="B52" s="76"/>
      <c r="C52" s="32"/>
      <c r="D52" s="31"/>
      <c r="E52" s="33"/>
      <c r="F52" s="33"/>
      <c r="G52" s="33"/>
      <c r="H52" s="34"/>
      <c r="I52" s="34"/>
      <c r="J52" s="34" t="s">
        <v>218</v>
      </c>
      <c r="K52" s="49"/>
      <c r="L52" s="84"/>
      <c r="M52" s="49"/>
      <c r="N52" s="44"/>
      <c r="O52" s="44"/>
      <c r="P52" s="96"/>
      <c r="Q52" s="44"/>
      <c r="R52" s="44"/>
      <c r="S52" s="108"/>
      <c r="T52" s="44"/>
      <c r="U52" s="49"/>
      <c r="V52" s="49"/>
      <c r="W52" s="49"/>
      <c r="X52" s="49"/>
      <c r="Y52" s="49"/>
      <c r="Z52" s="49"/>
    </row>
    <row r="53" spans="1:26" s="5" customFormat="1" ht="20.25" customHeight="1">
      <c r="A53" s="31"/>
      <c r="B53" s="76"/>
      <c r="C53" s="32"/>
      <c r="D53" s="31"/>
      <c r="E53" s="33"/>
      <c r="F53" s="33"/>
      <c r="G53" s="33"/>
      <c r="H53" s="34" t="s">
        <v>274</v>
      </c>
      <c r="I53" s="34" t="s">
        <v>1145</v>
      </c>
      <c r="J53" s="34" t="s">
        <v>179</v>
      </c>
      <c r="K53" s="49">
        <v>1.018</v>
      </c>
      <c r="L53" s="84"/>
      <c r="M53" s="49"/>
      <c r="N53" s="91"/>
      <c r="O53" s="91"/>
      <c r="P53" s="92"/>
      <c r="Q53" s="91"/>
      <c r="R53" s="44"/>
      <c r="S53" s="108"/>
      <c r="T53" s="44"/>
      <c r="U53" s="49"/>
      <c r="V53" s="49"/>
      <c r="W53" s="49"/>
      <c r="X53" s="49"/>
      <c r="Y53" s="49"/>
      <c r="Z53" s="49"/>
    </row>
    <row r="54" spans="1:26" s="5" customFormat="1" ht="20.25" customHeight="1">
      <c r="A54" s="31"/>
      <c r="B54" s="76"/>
      <c r="C54" s="32"/>
      <c r="D54" s="31"/>
      <c r="E54" s="33"/>
      <c r="F54" s="33"/>
      <c r="G54" s="33"/>
      <c r="H54" s="34" t="s">
        <v>274</v>
      </c>
      <c r="I54" s="34" t="s">
        <v>1146</v>
      </c>
      <c r="J54" s="34" t="s">
        <v>179</v>
      </c>
      <c r="K54" s="49">
        <v>0.9847</v>
      </c>
      <c r="L54" s="84"/>
      <c r="M54" s="49"/>
      <c r="N54" s="91"/>
      <c r="O54" s="91"/>
      <c r="P54" s="92"/>
      <c r="Q54" s="91"/>
      <c r="R54" s="44"/>
      <c r="S54" s="108"/>
      <c r="T54" s="44"/>
      <c r="U54" s="49"/>
      <c r="V54" s="49"/>
      <c r="W54" s="49"/>
      <c r="X54" s="49"/>
      <c r="Y54" s="49"/>
      <c r="Z54" s="49"/>
    </row>
    <row r="55" spans="1:26" s="5" customFormat="1" ht="20.25" customHeight="1">
      <c r="A55" s="31"/>
      <c r="B55" s="76"/>
      <c r="C55" s="32"/>
      <c r="D55" s="31"/>
      <c r="E55" s="33"/>
      <c r="F55" s="33"/>
      <c r="G55" s="33"/>
      <c r="H55" s="34" t="s">
        <v>274</v>
      </c>
      <c r="I55" s="34" t="s">
        <v>1147</v>
      </c>
      <c r="J55" s="34" t="s">
        <v>179</v>
      </c>
      <c r="K55" s="49">
        <v>1.0119</v>
      </c>
      <c r="L55" s="84"/>
      <c r="M55" s="49"/>
      <c r="N55" s="91"/>
      <c r="O55" s="91"/>
      <c r="P55" s="92"/>
      <c r="Q55" s="91"/>
      <c r="R55" s="44"/>
      <c r="S55" s="108"/>
      <c r="T55" s="44"/>
      <c r="U55" s="49"/>
      <c r="V55" s="49"/>
      <c r="W55" s="49"/>
      <c r="X55" s="49"/>
      <c r="Y55" s="49"/>
      <c r="Z55" s="49"/>
    </row>
    <row r="56" spans="1:26" s="5" customFormat="1" ht="7.5" customHeight="1">
      <c r="A56" s="31"/>
      <c r="B56" s="76"/>
      <c r="C56" s="32"/>
      <c r="D56" s="31"/>
      <c r="E56" s="33"/>
      <c r="F56" s="33"/>
      <c r="G56" s="33"/>
      <c r="H56" s="34" t="s">
        <v>274</v>
      </c>
      <c r="I56" s="34" t="s">
        <v>1148</v>
      </c>
      <c r="J56" s="34" t="s">
        <v>179</v>
      </c>
      <c r="K56" s="49">
        <v>2.6192</v>
      </c>
      <c r="L56" s="84"/>
      <c r="M56" s="49"/>
      <c r="N56" s="93"/>
      <c r="O56" s="93"/>
      <c r="P56" s="94"/>
      <c r="Q56" s="93"/>
      <c r="R56" s="48"/>
      <c r="S56" s="108"/>
      <c r="T56" s="48"/>
      <c r="U56" s="49"/>
      <c r="V56" s="49"/>
      <c r="W56" s="49"/>
      <c r="X56" s="49"/>
      <c r="Y56" s="49"/>
      <c r="Z56" s="49"/>
    </row>
    <row r="57" spans="1:26" s="5" customFormat="1" ht="35.25" customHeight="1">
      <c r="A57" s="31">
        <v>5</v>
      </c>
      <c r="B57" s="76" t="s">
        <v>144</v>
      </c>
      <c r="C57" s="32">
        <f>F57/E57</f>
        <v>0</v>
      </c>
      <c r="D57" s="31" t="s">
        <v>145</v>
      </c>
      <c r="E57" s="33">
        <v>25.5528</v>
      </c>
      <c r="F57" s="33">
        <v>0</v>
      </c>
      <c r="G57" s="33">
        <v>25.5528</v>
      </c>
      <c r="H57" s="34" t="s">
        <v>274</v>
      </c>
      <c r="I57" s="34" t="s">
        <v>146</v>
      </c>
      <c r="J57" s="34" t="s">
        <v>147</v>
      </c>
      <c r="K57" s="49">
        <v>2.632</v>
      </c>
      <c r="L57" s="34" t="s">
        <v>41</v>
      </c>
      <c r="M57" s="49">
        <v>25.5528</v>
      </c>
      <c r="N57" s="89" t="s">
        <v>904</v>
      </c>
      <c r="O57" s="89" t="s">
        <v>1062</v>
      </c>
      <c r="P57" s="90" t="s">
        <v>1035</v>
      </c>
      <c r="Q57" s="89" t="s">
        <v>1149</v>
      </c>
      <c r="R57" s="40" t="s">
        <v>1138</v>
      </c>
      <c r="S57" s="108" t="s">
        <v>1054</v>
      </c>
      <c r="T57" s="40"/>
      <c r="U57" s="49"/>
      <c r="V57" s="49"/>
      <c r="W57" s="49"/>
      <c r="X57" s="49"/>
      <c r="Y57" s="49"/>
      <c r="Z57" s="49"/>
    </row>
    <row r="58" spans="1:26" s="5" customFormat="1" ht="25.5" customHeight="1">
      <c r="A58" s="31"/>
      <c r="B58" s="76"/>
      <c r="C58" s="32"/>
      <c r="D58" s="31"/>
      <c r="E58" s="33"/>
      <c r="F58" s="33"/>
      <c r="G58" s="33"/>
      <c r="H58" s="34" t="s">
        <v>274</v>
      </c>
      <c r="I58" s="34" t="s">
        <v>153</v>
      </c>
      <c r="J58" s="34" t="s">
        <v>147</v>
      </c>
      <c r="K58" s="49">
        <v>4.5284</v>
      </c>
      <c r="L58" s="34"/>
      <c r="M58" s="49"/>
      <c r="N58" s="91"/>
      <c r="O58" s="91"/>
      <c r="P58" s="92"/>
      <c r="Q58" s="91"/>
      <c r="R58" s="44"/>
      <c r="S58" s="108"/>
      <c r="T58" s="44"/>
      <c r="U58" s="49"/>
      <c r="V58" s="49"/>
      <c r="W58" s="49"/>
      <c r="X58" s="49"/>
      <c r="Y58" s="49"/>
      <c r="Z58" s="49"/>
    </row>
    <row r="59" spans="1:26" s="5" customFormat="1" ht="34.5" customHeight="1">
      <c r="A59" s="31"/>
      <c r="B59" s="76"/>
      <c r="C59" s="32"/>
      <c r="D59" s="31"/>
      <c r="E59" s="33"/>
      <c r="F59" s="33"/>
      <c r="G59" s="33"/>
      <c r="H59" s="34" t="s">
        <v>274</v>
      </c>
      <c r="I59" s="34" t="s">
        <v>154</v>
      </c>
      <c r="J59" s="34" t="s">
        <v>147</v>
      </c>
      <c r="K59" s="49">
        <v>6.4667</v>
      </c>
      <c r="L59" s="34"/>
      <c r="M59" s="49"/>
      <c r="N59" s="91"/>
      <c r="O59" s="91"/>
      <c r="P59" s="92"/>
      <c r="Q59" s="91"/>
      <c r="R59" s="44"/>
      <c r="S59" s="108"/>
      <c r="T59" s="44"/>
      <c r="U59" s="49"/>
      <c r="V59" s="49"/>
      <c r="W59" s="49"/>
      <c r="X59" s="49"/>
      <c r="Y59" s="49"/>
      <c r="Z59" s="49"/>
    </row>
    <row r="60" spans="1:26" s="5" customFormat="1" ht="24.75" customHeight="1">
      <c r="A60" s="31"/>
      <c r="B60" s="76"/>
      <c r="C60" s="32"/>
      <c r="D60" s="31"/>
      <c r="E60" s="33"/>
      <c r="F60" s="33"/>
      <c r="G60" s="33"/>
      <c r="H60" s="34" t="s">
        <v>274</v>
      </c>
      <c r="I60" s="34" t="s">
        <v>155</v>
      </c>
      <c r="J60" s="34" t="s">
        <v>147</v>
      </c>
      <c r="K60" s="49">
        <v>5.0822</v>
      </c>
      <c r="L60" s="34"/>
      <c r="M60" s="49"/>
      <c r="N60" s="91"/>
      <c r="O60" s="91"/>
      <c r="P60" s="92"/>
      <c r="Q60" s="91"/>
      <c r="R60" s="44"/>
      <c r="S60" s="108"/>
      <c r="T60" s="44"/>
      <c r="U60" s="49"/>
      <c r="V60" s="49"/>
      <c r="W60" s="49"/>
      <c r="X60" s="49"/>
      <c r="Y60" s="49"/>
      <c r="Z60" s="49"/>
    </row>
    <row r="61" spans="1:26" s="5" customFormat="1" ht="24.75" customHeight="1">
      <c r="A61" s="31"/>
      <c r="B61" s="76"/>
      <c r="C61" s="32"/>
      <c r="D61" s="31"/>
      <c r="E61" s="33"/>
      <c r="F61" s="33"/>
      <c r="G61" s="33"/>
      <c r="H61" s="34" t="s">
        <v>274</v>
      </c>
      <c r="I61" s="34" t="s">
        <v>156</v>
      </c>
      <c r="J61" s="34" t="s">
        <v>147</v>
      </c>
      <c r="K61" s="49">
        <v>3.2365</v>
      </c>
      <c r="L61" s="34"/>
      <c r="M61" s="49"/>
      <c r="N61" s="91"/>
      <c r="O61" s="91"/>
      <c r="P61" s="92"/>
      <c r="Q61" s="91"/>
      <c r="R61" s="44"/>
      <c r="S61" s="108"/>
      <c r="T61" s="44"/>
      <c r="U61" s="49"/>
      <c r="V61" s="49"/>
      <c r="W61" s="49"/>
      <c r="X61" s="49"/>
      <c r="Y61" s="49"/>
      <c r="Z61" s="49"/>
    </row>
    <row r="62" spans="1:26" s="5" customFormat="1" ht="28.5" customHeight="1">
      <c r="A62" s="31"/>
      <c r="B62" s="76"/>
      <c r="C62" s="32"/>
      <c r="D62" s="31"/>
      <c r="E62" s="33"/>
      <c r="F62" s="33"/>
      <c r="G62" s="33"/>
      <c r="H62" s="34" t="s">
        <v>274</v>
      </c>
      <c r="I62" s="34" t="s">
        <v>157</v>
      </c>
      <c r="J62" s="34" t="s">
        <v>147</v>
      </c>
      <c r="K62" s="49">
        <v>3.607</v>
      </c>
      <c r="L62" s="34"/>
      <c r="M62" s="49"/>
      <c r="N62" s="93"/>
      <c r="O62" s="93"/>
      <c r="P62" s="94"/>
      <c r="Q62" s="93"/>
      <c r="R62" s="48"/>
      <c r="S62" s="108"/>
      <c r="T62" s="48"/>
      <c r="U62" s="49"/>
      <c r="V62" s="49"/>
      <c r="W62" s="49"/>
      <c r="X62" s="49"/>
      <c r="Y62" s="49"/>
      <c r="Z62" s="49"/>
    </row>
    <row r="63" spans="1:26" s="5" customFormat="1" ht="24" customHeight="1">
      <c r="A63" s="31">
        <v>1</v>
      </c>
      <c r="B63" s="31" t="s">
        <v>1150</v>
      </c>
      <c r="C63" s="32">
        <f>F63/E63</f>
        <v>0.3474990597969162</v>
      </c>
      <c r="D63" s="31" t="s">
        <v>248</v>
      </c>
      <c r="E63" s="33">
        <v>41.4804</v>
      </c>
      <c r="F63" s="33">
        <v>14.414400000000004</v>
      </c>
      <c r="G63" s="33">
        <v>27.066</v>
      </c>
      <c r="H63" s="78" t="s">
        <v>274</v>
      </c>
      <c r="I63" s="97" t="s">
        <v>249</v>
      </c>
      <c r="J63" s="34" t="s">
        <v>1151</v>
      </c>
      <c r="K63" s="49">
        <v>31.805</v>
      </c>
      <c r="L63" s="84" t="s">
        <v>25</v>
      </c>
      <c r="M63" s="49">
        <v>27.066</v>
      </c>
      <c r="N63" s="98" t="s">
        <v>904</v>
      </c>
      <c r="O63" s="98" t="s">
        <v>1062</v>
      </c>
      <c r="P63" s="99" t="s">
        <v>1035</v>
      </c>
      <c r="Q63" s="98" t="s">
        <v>1137</v>
      </c>
      <c r="R63" s="109" t="s">
        <v>1138</v>
      </c>
      <c r="S63" s="107" t="s">
        <v>1054</v>
      </c>
      <c r="T63" s="109"/>
      <c r="U63" s="49"/>
      <c r="V63" s="49"/>
      <c r="W63" s="49"/>
      <c r="X63" s="49"/>
      <c r="Y63" s="49"/>
      <c r="Z63" s="49"/>
    </row>
    <row r="64" spans="1:26" s="5" customFormat="1" ht="24" customHeight="1">
      <c r="A64" s="31"/>
      <c r="B64" s="31"/>
      <c r="C64" s="32"/>
      <c r="D64" s="31"/>
      <c r="E64" s="33"/>
      <c r="F64" s="33"/>
      <c r="G64" s="33"/>
      <c r="H64" s="78"/>
      <c r="I64" s="97"/>
      <c r="J64" s="34" t="s">
        <v>1152</v>
      </c>
      <c r="K64" s="49"/>
      <c r="L64" s="84"/>
      <c r="M64" s="49"/>
      <c r="N64" s="100"/>
      <c r="O64" s="100"/>
      <c r="P64" s="101"/>
      <c r="Q64" s="100"/>
      <c r="R64" s="100"/>
      <c r="S64" s="107"/>
      <c r="T64" s="100"/>
      <c r="U64" s="49"/>
      <c r="V64" s="49"/>
      <c r="W64" s="49"/>
      <c r="X64" s="49"/>
      <c r="Y64" s="49"/>
      <c r="Z64" s="49"/>
    </row>
    <row r="65" spans="1:26" s="5" customFormat="1" ht="24" customHeight="1">
      <c r="A65" s="31"/>
      <c r="B65" s="31"/>
      <c r="C65" s="32"/>
      <c r="D65" s="31"/>
      <c r="E65" s="33"/>
      <c r="F65" s="33"/>
      <c r="G65" s="33"/>
      <c r="H65" s="78"/>
      <c r="I65" s="97"/>
      <c r="J65" s="34" t="s">
        <v>1153</v>
      </c>
      <c r="K65" s="49"/>
      <c r="L65" s="84"/>
      <c r="M65" s="49"/>
      <c r="N65" s="100"/>
      <c r="O65" s="100"/>
      <c r="P65" s="101"/>
      <c r="Q65" s="100"/>
      <c r="R65" s="100"/>
      <c r="S65" s="107"/>
      <c r="T65" s="100"/>
      <c r="U65" s="49"/>
      <c r="V65" s="49"/>
      <c r="W65" s="49"/>
      <c r="X65" s="49"/>
      <c r="Y65" s="49"/>
      <c r="Z65" s="49"/>
    </row>
    <row r="66" spans="1:26" s="5" customFormat="1" ht="24" customHeight="1">
      <c r="A66" s="31"/>
      <c r="B66" s="31"/>
      <c r="C66" s="32"/>
      <c r="D66" s="31"/>
      <c r="E66" s="33"/>
      <c r="F66" s="33"/>
      <c r="G66" s="33"/>
      <c r="H66" s="78"/>
      <c r="I66" s="97"/>
      <c r="J66" s="34" t="s">
        <v>1143</v>
      </c>
      <c r="K66" s="49"/>
      <c r="L66" s="84"/>
      <c r="M66" s="49"/>
      <c r="N66" s="100"/>
      <c r="O66" s="100"/>
      <c r="P66" s="101"/>
      <c r="Q66" s="100"/>
      <c r="R66" s="100"/>
      <c r="S66" s="107"/>
      <c r="T66" s="100"/>
      <c r="U66" s="49"/>
      <c r="V66" s="49"/>
      <c r="W66" s="49"/>
      <c r="X66" s="49"/>
      <c r="Y66" s="49"/>
      <c r="Z66" s="49"/>
    </row>
    <row r="67" spans="1:26" s="5" customFormat="1" ht="24" customHeight="1">
      <c r="A67" s="31"/>
      <c r="B67" s="31"/>
      <c r="C67" s="32"/>
      <c r="D67" s="31"/>
      <c r="E67" s="33"/>
      <c r="F67" s="33"/>
      <c r="G67" s="33"/>
      <c r="H67" s="78" t="s">
        <v>274</v>
      </c>
      <c r="I67" s="34" t="s">
        <v>1154</v>
      </c>
      <c r="J67" s="34" t="s">
        <v>1152</v>
      </c>
      <c r="K67" s="49">
        <v>7.5</v>
      </c>
      <c r="L67" s="84"/>
      <c r="M67" s="49"/>
      <c r="N67" s="118"/>
      <c r="O67" s="118"/>
      <c r="P67" s="119"/>
      <c r="Q67" s="118"/>
      <c r="R67" s="100"/>
      <c r="S67" s="107"/>
      <c r="T67" s="100"/>
      <c r="U67" s="49"/>
      <c r="V67" s="49"/>
      <c r="W67" s="49"/>
      <c r="X67" s="49"/>
      <c r="Y67" s="49"/>
      <c r="Z67" s="49"/>
    </row>
    <row r="68" spans="1:26" s="5" customFormat="1" ht="24" customHeight="1">
      <c r="A68" s="31"/>
      <c r="B68" s="31"/>
      <c r="C68" s="32"/>
      <c r="D68" s="31"/>
      <c r="E68" s="33"/>
      <c r="F68" s="33"/>
      <c r="G68" s="33"/>
      <c r="H68" s="78"/>
      <c r="I68" s="34"/>
      <c r="J68" s="34" t="s">
        <v>1153</v>
      </c>
      <c r="K68" s="49"/>
      <c r="L68" s="84"/>
      <c r="M68" s="49"/>
      <c r="N68" s="100"/>
      <c r="O68" s="100"/>
      <c r="P68" s="101"/>
      <c r="Q68" s="100"/>
      <c r="R68" s="100"/>
      <c r="S68" s="107"/>
      <c r="T68" s="100"/>
      <c r="U68" s="49"/>
      <c r="V68" s="49"/>
      <c r="W68" s="49"/>
      <c r="X68" s="49"/>
      <c r="Y68" s="49"/>
      <c r="Z68" s="49"/>
    </row>
    <row r="69" spans="1:26" s="5" customFormat="1" ht="27" customHeight="1">
      <c r="A69" s="31"/>
      <c r="B69" s="31"/>
      <c r="C69" s="32"/>
      <c r="D69" s="31"/>
      <c r="E69" s="33"/>
      <c r="F69" s="33"/>
      <c r="G69" s="33"/>
      <c r="H69" s="78" t="s">
        <v>274</v>
      </c>
      <c r="I69" s="34" t="s">
        <v>1155</v>
      </c>
      <c r="J69" s="34" t="s">
        <v>1156</v>
      </c>
      <c r="K69" s="49">
        <v>1.54</v>
      </c>
      <c r="L69" s="84"/>
      <c r="M69" s="49"/>
      <c r="N69" s="118"/>
      <c r="O69" s="118"/>
      <c r="P69" s="119"/>
      <c r="Q69" s="118"/>
      <c r="R69" s="100"/>
      <c r="S69" s="107"/>
      <c r="T69" s="100"/>
      <c r="U69" s="49"/>
      <c r="V69" s="49"/>
      <c r="W69" s="49"/>
      <c r="X69" s="49"/>
      <c r="Y69" s="49"/>
      <c r="Z69" s="49"/>
    </row>
    <row r="70" spans="1:26" s="5" customFormat="1" ht="36">
      <c r="A70" s="31"/>
      <c r="B70" s="31"/>
      <c r="C70" s="32"/>
      <c r="D70" s="31"/>
      <c r="E70" s="33"/>
      <c r="F70" s="33"/>
      <c r="G70" s="33"/>
      <c r="H70" s="78" t="s">
        <v>274</v>
      </c>
      <c r="I70" s="34" t="s">
        <v>1157</v>
      </c>
      <c r="J70" s="34" t="s">
        <v>1158</v>
      </c>
      <c r="K70" s="49">
        <v>0.285</v>
      </c>
      <c r="L70" s="84"/>
      <c r="M70" s="49"/>
      <c r="N70" s="120"/>
      <c r="O70" s="120"/>
      <c r="P70" s="121"/>
      <c r="Q70" s="120"/>
      <c r="R70" s="125"/>
      <c r="S70" s="107"/>
      <c r="T70" s="125"/>
      <c r="U70" s="49"/>
      <c r="V70" s="49"/>
      <c r="W70" s="49"/>
      <c r="X70" s="49"/>
      <c r="Y70" s="49"/>
      <c r="Z70" s="49"/>
    </row>
    <row r="71" spans="1:26" ht="13.5" customHeight="1">
      <c r="A71" s="71" t="s">
        <v>1065</v>
      </c>
      <c r="B71" s="72"/>
      <c r="C71" s="72" t="s">
        <v>1032</v>
      </c>
      <c r="D71" s="73">
        <f>SUM(M72:M74)</f>
        <v>26.4606</v>
      </c>
      <c r="E71" s="74" t="s">
        <v>1033</v>
      </c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111"/>
    </row>
    <row r="72" spans="1:26" ht="60.75" customHeight="1">
      <c r="A72" s="31">
        <v>1</v>
      </c>
      <c r="B72" s="77" t="s">
        <v>681</v>
      </c>
      <c r="C72" s="32">
        <f>F72/E72</f>
        <v>0.679643200147351</v>
      </c>
      <c r="D72" s="31" t="s">
        <v>682</v>
      </c>
      <c r="E72" s="33">
        <v>15.2018</v>
      </c>
      <c r="F72" s="33">
        <v>10.331800000000001</v>
      </c>
      <c r="G72" s="33">
        <v>3.1993</v>
      </c>
      <c r="H72" s="34" t="s">
        <v>274</v>
      </c>
      <c r="I72" s="34" t="s">
        <v>1159</v>
      </c>
      <c r="J72" s="34" t="s">
        <v>684</v>
      </c>
      <c r="K72" s="49">
        <v>6.6659</v>
      </c>
      <c r="L72" s="34" t="s">
        <v>25</v>
      </c>
      <c r="M72" s="49">
        <v>3.1993</v>
      </c>
      <c r="N72" s="85" t="s">
        <v>656</v>
      </c>
      <c r="O72" s="85" t="s">
        <v>686</v>
      </c>
      <c r="P72" s="86" t="s">
        <v>1035</v>
      </c>
      <c r="Q72" s="85" t="s">
        <v>1160</v>
      </c>
      <c r="R72" s="34" t="s">
        <v>1161</v>
      </c>
      <c r="S72" s="108" t="s">
        <v>1054</v>
      </c>
      <c r="T72" s="34"/>
      <c r="U72" s="49"/>
      <c r="V72" s="49"/>
      <c r="W72" s="49"/>
      <c r="X72" s="49"/>
      <c r="Y72" s="49"/>
      <c r="Z72" s="49"/>
    </row>
    <row r="73" spans="1:26" ht="60.75" customHeight="1">
      <c r="A73" s="31">
        <v>2</v>
      </c>
      <c r="B73" s="77" t="s">
        <v>681</v>
      </c>
      <c r="C73" s="32">
        <f>F73/E73</f>
        <v>0.679643200147351</v>
      </c>
      <c r="D73" s="31" t="s">
        <v>682</v>
      </c>
      <c r="E73" s="33">
        <v>15.2018</v>
      </c>
      <c r="F73" s="33">
        <v>10.331800000000001</v>
      </c>
      <c r="G73" s="33">
        <v>1.2606</v>
      </c>
      <c r="H73" s="34" t="s">
        <v>274</v>
      </c>
      <c r="I73" s="34" t="s">
        <v>683</v>
      </c>
      <c r="J73" s="34" t="s">
        <v>684</v>
      </c>
      <c r="K73" s="49">
        <v>8.1301</v>
      </c>
      <c r="L73" s="34" t="s">
        <v>25</v>
      </c>
      <c r="M73" s="49">
        <v>1.2606</v>
      </c>
      <c r="N73" s="85" t="s">
        <v>656</v>
      </c>
      <c r="O73" s="85" t="s">
        <v>686</v>
      </c>
      <c r="P73" s="86" t="s">
        <v>1035</v>
      </c>
      <c r="Q73" s="85" t="s">
        <v>1160</v>
      </c>
      <c r="R73" s="34" t="s">
        <v>1161</v>
      </c>
      <c r="S73" s="108" t="s">
        <v>1054</v>
      </c>
      <c r="T73" s="34"/>
      <c r="U73" s="49"/>
      <c r="V73" s="49"/>
      <c r="W73" s="49"/>
      <c r="X73" s="49"/>
      <c r="Y73" s="49"/>
      <c r="Z73" s="49"/>
    </row>
    <row r="74" spans="1:26" ht="53.25" customHeight="1">
      <c r="A74" s="31">
        <v>3</v>
      </c>
      <c r="B74" s="77" t="s">
        <v>687</v>
      </c>
      <c r="C74" s="32">
        <f>F74/E74</f>
        <v>0.408156951782467</v>
      </c>
      <c r="D74" s="31" t="s">
        <v>688</v>
      </c>
      <c r="E74" s="33">
        <v>37.1732</v>
      </c>
      <c r="F74" s="33">
        <v>15.172500000000003</v>
      </c>
      <c r="G74" s="33">
        <v>22.0007</v>
      </c>
      <c r="H74" s="34" t="s">
        <v>274</v>
      </c>
      <c r="I74" s="34" t="s">
        <v>689</v>
      </c>
      <c r="J74" s="34" t="s">
        <v>684</v>
      </c>
      <c r="K74" s="49">
        <v>33.1732</v>
      </c>
      <c r="L74" s="34" t="s">
        <v>41</v>
      </c>
      <c r="M74" s="49">
        <v>22.0007</v>
      </c>
      <c r="N74" s="85" t="s">
        <v>656</v>
      </c>
      <c r="O74" s="85" t="s">
        <v>686</v>
      </c>
      <c r="P74" s="86" t="s">
        <v>1035</v>
      </c>
      <c r="Q74" s="85" t="s">
        <v>1160</v>
      </c>
      <c r="R74" s="34" t="s">
        <v>1161</v>
      </c>
      <c r="S74" s="108" t="s">
        <v>1054</v>
      </c>
      <c r="T74" s="34"/>
      <c r="U74" s="49"/>
      <c r="V74" s="49"/>
      <c r="W74" s="49"/>
      <c r="X74" s="49"/>
      <c r="Y74" s="49"/>
      <c r="Z74" s="49"/>
    </row>
    <row r="75" spans="1:26" ht="13.5" customHeight="1">
      <c r="A75" s="71" t="s">
        <v>1162</v>
      </c>
      <c r="B75" s="72"/>
      <c r="C75" s="72" t="s">
        <v>1032</v>
      </c>
      <c r="D75" s="73">
        <f>SUM(M76:M108)</f>
        <v>22.1088</v>
      </c>
      <c r="E75" s="74" t="s">
        <v>1033</v>
      </c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111"/>
    </row>
    <row r="76" spans="1:26" ht="28.5" customHeight="1">
      <c r="A76" s="31">
        <v>1</v>
      </c>
      <c r="B76" s="76" t="s">
        <v>221</v>
      </c>
      <c r="C76" s="32">
        <f>F76/E76</f>
        <v>0.8251701372019539</v>
      </c>
      <c r="D76" s="31" t="s">
        <v>222</v>
      </c>
      <c r="E76" s="33">
        <v>26.5521</v>
      </c>
      <c r="F76" s="33">
        <v>21.91</v>
      </c>
      <c r="G76" s="112">
        <v>0.67</v>
      </c>
      <c r="H76" s="34" t="s">
        <v>274</v>
      </c>
      <c r="I76" s="34" t="s">
        <v>498</v>
      </c>
      <c r="J76" s="34" t="s">
        <v>499</v>
      </c>
      <c r="K76" s="49">
        <v>7.3333</v>
      </c>
      <c r="L76" s="34" t="s">
        <v>25</v>
      </c>
      <c r="M76" s="49">
        <v>0.6666</v>
      </c>
      <c r="N76" s="89" t="s">
        <v>480</v>
      </c>
      <c r="O76" s="89" t="s">
        <v>1163</v>
      </c>
      <c r="P76" s="90" t="s">
        <v>1035</v>
      </c>
      <c r="Q76" s="89" t="s">
        <v>1164</v>
      </c>
      <c r="R76" s="40" t="s">
        <v>1165</v>
      </c>
      <c r="S76" s="108" t="s">
        <v>1054</v>
      </c>
      <c r="T76" s="40"/>
      <c r="U76" s="49"/>
      <c r="V76" s="49"/>
      <c r="W76" s="49"/>
      <c r="X76" s="49"/>
      <c r="Y76" s="49"/>
      <c r="Z76" s="49"/>
    </row>
    <row r="77" spans="1:26" ht="18" customHeight="1">
      <c r="A77" s="31"/>
      <c r="B77" s="76"/>
      <c r="C77" s="32"/>
      <c r="D77" s="31"/>
      <c r="E77" s="33"/>
      <c r="F77" s="33"/>
      <c r="G77" s="33">
        <v>1.91</v>
      </c>
      <c r="H77" s="34" t="s">
        <v>274</v>
      </c>
      <c r="I77" s="34" t="s">
        <v>1166</v>
      </c>
      <c r="J77" s="34" t="s">
        <v>515</v>
      </c>
      <c r="K77" s="49">
        <v>0.8667</v>
      </c>
      <c r="L77" s="84" t="s">
        <v>25</v>
      </c>
      <c r="M77" s="49">
        <v>1.91</v>
      </c>
      <c r="N77" s="91"/>
      <c r="O77" s="91"/>
      <c r="P77" s="92"/>
      <c r="Q77" s="91"/>
      <c r="R77" s="44"/>
      <c r="S77" s="108"/>
      <c r="T77" s="44"/>
      <c r="U77" s="49"/>
      <c r="V77" s="49"/>
      <c r="W77" s="49"/>
      <c r="X77" s="49"/>
      <c r="Y77" s="49"/>
      <c r="Z77" s="49"/>
    </row>
    <row r="78" spans="1:26" ht="16.5" customHeight="1">
      <c r="A78" s="31"/>
      <c r="B78" s="76"/>
      <c r="C78" s="32"/>
      <c r="D78" s="31"/>
      <c r="E78" s="33"/>
      <c r="F78" s="33"/>
      <c r="G78" s="33"/>
      <c r="H78" s="34"/>
      <c r="I78" s="34"/>
      <c r="J78" s="34" t="s">
        <v>508</v>
      </c>
      <c r="K78" s="49"/>
      <c r="L78" s="84"/>
      <c r="M78" s="49"/>
      <c r="N78" s="44"/>
      <c r="O78" s="44"/>
      <c r="P78" s="96"/>
      <c r="Q78" s="44"/>
      <c r="R78" s="44"/>
      <c r="S78" s="108"/>
      <c r="T78" s="44"/>
      <c r="U78" s="49"/>
      <c r="V78" s="49"/>
      <c r="W78" s="49"/>
      <c r="X78" s="49"/>
      <c r="Y78" s="49"/>
      <c r="Z78" s="49"/>
    </row>
    <row r="79" spans="1:26" ht="16.5" customHeight="1">
      <c r="A79" s="31"/>
      <c r="B79" s="76"/>
      <c r="C79" s="32"/>
      <c r="D79" s="31"/>
      <c r="E79" s="33"/>
      <c r="F79" s="33"/>
      <c r="G79" s="33"/>
      <c r="H79" s="34" t="s">
        <v>274</v>
      </c>
      <c r="I79" s="34" t="s">
        <v>1168</v>
      </c>
      <c r="J79" s="34" t="s">
        <v>515</v>
      </c>
      <c r="K79" s="49">
        <v>1</v>
      </c>
      <c r="L79" s="84"/>
      <c r="M79" s="49"/>
      <c r="N79" s="91"/>
      <c r="O79" s="91"/>
      <c r="P79" s="92"/>
      <c r="Q79" s="91"/>
      <c r="R79" s="44"/>
      <c r="S79" s="108"/>
      <c r="T79" s="44"/>
      <c r="U79" s="49"/>
      <c r="V79" s="49"/>
      <c r="W79" s="49"/>
      <c r="X79" s="49"/>
      <c r="Y79" s="49"/>
      <c r="Z79" s="49"/>
    </row>
    <row r="80" spans="1:26" ht="16.5" customHeight="1">
      <c r="A80" s="31"/>
      <c r="B80" s="76"/>
      <c r="C80" s="32"/>
      <c r="D80" s="31"/>
      <c r="E80" s="33"/>
      <c r="F80" s="33"/>
      <c r="G80" s="33"/>
      <c r="H80" s="34"/>
      <c r="I80" s="34"/>
      <c r="J80" s="34" t="s">
        <v>508</v>
      </c>
      <c r="K80" s="49"/>
      <c r="L80" s="84"/>
      <c r="M80" s="49"/>
      <c r="N80" s="44"/>
      <c r="O80" s="44"/>
      <c r="P80" s="96"/>
      <c r="Q80" s="44"/>
      <c r="R80" s="44"/>
      <c r="S80" s="108"/>
      <c r="T80" s="44"/>
      <c r="U80" s="49"/>
      <c r="V80" s="49"/>
      <c r="W80" s="49"/>
      <c r="X80" s="49"/>
      <c r="Y80" s="49"/>
      <c r="Z80" s="49"/>
    </row>
    <row r="81" spans="1:26" ht="16.5" customHeight="1">
      <c r="A81" s="31"/>
      <c r="B81" s="76"/>
      <c r="C81" s="32"/>
      <c r="D81" s="31"/>
      <c r="E81" s="33"/>
      <c r="F81" s="33"/>
      <c r="G81" s="33"/>
      <c r="H81" s="34" t="s">
        <v>274</v>
      </c>
      <c r="I81" s="34" t="s">
        <v>1170</v>
      </c>
      <c r="J81" s="34" t="s">
        <v>515</v>
      </c>
      <c r="K81" s="49">
        <v>0.74</v>
      </c>
      <c r="L81" s="84"/>
      <c r="M81" s="49"/>
      <c r="N81" s="91"/>
      <c r="O81" s="91"/>
      <c r="P81" s="92"/>
      <c r="Q81" s="91"/>
      <c r="R81" s="44"/>
      <c r="S81" s="108"/>
      <c r="T81" s="44"/>
      <c r="U81" s="49"/>
      <c r="V81" s="49"/>
      <c r="W81" s="49"/>
      <c r="X81" s="49"/>
      <c r="Y81" s="49"/>
      <c r="Z81" s="49"/>
    </row>
    <row r="82" spans="1:26" ht="16.5" customHeight="1">
      <c r="A82" s="31"/>
      <c r="B82" s="76"/>
      <c r="C82" s="32"/>
      <c r="D82" s="31"/>
      <c r="E82" s="33"/>
      <c r="F82" s="33"/>
      <c r="G82" s="33"/>
      <c r="H82" s="34"/>
      <c r="I82" s="34"/>
      <c r="J82" s="34" t="s">
        <v>508</v>
      </c>
      <c r="K82" s="49"/>
      <c r="L82" s="84"/>
      <c r="M82" s="49"/>
      <c r="N82" s="44"/>
      <c r="O82" s="44"/>
      <c r="P82" s="96"/>
      <c r="Q82" s="44"/>
      <c r="R82" s="44"/>
      <c r="S82" s="108"/>
      <c r="T82" s="44"/>
      <c r="U82" s="49"/>
      <c r="V82" s="49"/>
      <c r="W82" s="49"/>
      <c r="X82" s="49"/>
      <c r="Y82" s="49"/>
      <c r="Z82" s="49"/>
    </row>
    <row r="83" spans="1:26" ht="16.5" customHeight="1">
      <c r="A83" s="31"/>
      <c r="B83" s="76"/>
      <c r="C83" s="32"/>
      <c r="D83" s="31"/>
      <c r="E83" s="33"/>
      <c r="F83" s="33"/>
      <c r="G83" s="33"/>
      <c r="H83" s="34" t="s">
        <v>274</v>
      </c>
      <c r="I83" s="34" t="s">
        <v>503</v>
      </c>
      <c r="J83" s="34" t="s">
        <v>515</v>
      </c>
      <c r="K83" s="49">
        <v>1.06</v>
      </c>
      <c r="L83" s="84"/>
      <c r="M83" s="49"/>
      <c r="N83" s="91"/>
      <c r="O83" s="91"/>
      <c r="P83" s="92"/>
      <c r="Q83" s="91"/>
      <c r="R83" s="44"/>
      <c r="S83" s="108"/>
      <c r="T83" s="44"/>
      <c r="U83" s="49"/>
      <c r="V83" s="49"/>
      <c r="W83" s="49"/>
      <c r="X83" s="49"/>
      <c r="Y83" s="49"/>
      <c r="Z83" s="49"/>
    </row>
    <row r="84" spans="1:26" ht="16.5" customHeight="1">
      <c r="A84" s="31"/>
      <c r="B84" s="76"/>
      <c r="C84" s="32"/>
      <c r="D84" s="31"/>
      <c r="E84" s="33"/>
      <c r="F84" s="33"/>
      <c r="G84" s="33"/>
      <c r="H84" s="34"/>
      <c r="I84" s="34"/>
      <c r="J84" s="34" t="s">
        <v>508</v>
      </c>
      <c r="K84" s="49"/>
      <c r="L84" s="84"/>
      <c r="M84" s="49"/>
      <c r="N84" s="44"/>
      <c r="O84" s="44"/>
      <c r="P84" s="96"/>
      <c r="Q84" s="44"/>
      <c r="R84" s="44"/>
      <c r="S84" s="108"/>
      <c r="T84" s="44"/>
      <c r="U84" s="49"/>
      <c r="V84" s="49"/>
      <c r="W84" s="49"/>
      <c r="X84" s="49"/>
      <c r="Y84" s="49"/>
      <c r="Z84" s="49"/>
    </row>
    <row r="85" spans="1:26" ht="16.5" customHeight="1">
      <c r="A85" s="31"/>
      <c r="B85" s="76"/>
      <c r="C85" s="32"/>
      <c r="D85" s="31"/>
      <c r="E85" s="33"/>
      <c r="F85" s="33"/>
      <c r="G85" s="33"/>
      <c r="H85" s="34" t="s">
        <v>274</v>
      </c>
      <c r="I85" s="34" t="s">
        <v>1171</v>
      </c>
      <c r="J85" s="34" t="s">
        <v>515</v>
      </c>
      <c r="K85" s="49">
        <v>0.9467</v>
      </c>
      <c r="L85" s="84"/>
      <c r="M85" s="49"/>
      <c r="N85" s="91"/>
      <c r="O85" s="91"/>
      <c r="P85" s="92"/>
      <c r="Q85" s="91"/>
      <c r="R85" s="44"/>
      <c r="S85" s="108"/>
      <c r="T85" s="44"/>
      <c r="U85" s="49"/>
      <c r="V85" s="49"/>
      <c r="W85" s="49"/>
      <c r="X85" s="49"/>
      <c r="Y85" s="49"/>
      <c r="Z85" s="49"/>
    </row>
    <row r="86" spans="1:26" ht="16.5" customHeight="1">
      <c r="A86" s="31"/>
      <c r="B86" s="76"/>
      <c r="C86" s="32"/>
      <c r="D86" s="31"/>
      <c r="E86" s="33"/>
      <c r="F86" s="33"/>
      <c r="G86" s="33"/>
      <c r="H86" s="34"/>
      <c r="I86" s="34"/>
      <c r="J86" s="34" t="s">
        <v>508</v>
      </c>
      <c r="K86" s="49"/>
      <c r="L86" s="84"/>
      <c r="M86" s="49"/>
      <c r="N86" s="44"/>
      <c r="O86" s="44"/>
      <c r="P86" s="96"/>
      <c r="Q86" s="44"/>
      <c r="R86" s="44"/>
      <c r="S86" s="108"/>
      <c r="T86" s="44"/>
      <c r="U86" s="49"/>
      <c r="V86" s="49"/>
      <c r="W86" s="49"/>
      <c r="X86" s="49"/>
      <c r="Y86" s="49"/>
      <c r="Z86" s="49"/>
    </row>
    <row r="87" spans="1:26" ht="16.5" customHeight="1">
      <c r="A87" s="31"/>
      <c r="B87" s="76"/>
      <c r="C87" s="32"/>
      <c r="D87" s="31"/>
      <c r="E87" s="33"/>
      <c r="F87" s="33"/>
      <c r="G87" s="33"/>
      <c r="H87" s="34" t="s">
        <v>274</v>
      </c>
      <c r="I87" s="34" t="s">
        <v>1173</v>
      </c>
      <c r="J87" s="34" t="s">
        <v>508</v>
      </c>
      <c r="K87" s="49">
        <v>1.2733</v>
      </c>
      <c r="L87" s="84"/>
      <c r="M87" s="49"/>
      <c r="N87" s="91"/>
      <c r="O87" s="91"/>
      <c r="P87" s="92"/>
      <c r="Q87" s="91"/>
      <c r="R87" s="44"/>
      <c r="S87" s="108"/>
      <c r="T87" s="44"/>
      <c r="U87" s="49"/>
      <c r="V87" s="49"/>
      <c r="W87" s="49"/>
      <c r="X87" s="49"/>
      <c r="Y87" s="49"/>
      <c r="Z87" s="49"/>
    </row>
    <row r="88" spans="1:26" ht="16.5" customHeight="1">
      <c r="A88" s="31"/>
      <c r="B88" s="76"/>
      <c r="C88" s="32"/>
      <c r="D88" s="31"/>
      <c r="E88" s="33"/>
      <c r="F88" s="33"/>
      <c r="G88" s="33"/>
      <c r="H88" s="34"/>
      <c r="I88" s="34"/>
      <c r="J88" s="34" t="s">
        <v>515</v>
      </c>
      <c r="K88" s="49"/>
      <c r="L88" s="84"/>
      <c r="M88" s="49"/>
      <c r="N88" s="44"/>
      <c r="O88" s="44"/>
      <c r="P88" s="96"/>
      <c r="Q88" s="44"/>
      <c r="R88" s="44"/>
      <c r="S88" s="108"/>
      <c r="T88" s="44"/>
      <c r="U88" s="49"/>
      <c r="V88" s="49"/>
      <c r="W88" s="49"/>
      <c r="X88" s="49"/>
      <c r="Y88" s="49"/>
      <c r="Z88" s="49"/>
    </row>
    <row r="89" spans="1:26" ht="16.5" customHeight="1">
      <c r="A89" s="31"/>
      <c r="B89" s="76"/>
      <c r="C89" s="32"/>
      <c r="D89" s="31"/>
      <c r="E89" s="33"/>
      <c r="F89" s="33"/>
      <c r="G89" s="33"/>
      <c r="H89" s="34" t="s">
        <v>274</v>
      </c>
      <c r="I89" s="34" t="s">
        <v>507</v>
      </c>
      <c r="J89" s="34" t="s">
        <v>508</v>
      </c>
      <c r="K89" s="49">
        <v>1.3533</v>
      </c>
      <c r="L89" s="84"/>
      <c r="M89" s="49"/>
      <c r="N89" s="93"/>
      <c r="O89" s="93"/>
      <c r="P89" s="94"/>
      <c r="Q89" s="93"/>
      <c r="R89" s="48"/>
      <c r="S89" s="108"/>
      <c r="T89" s="48"/>
      <c r="U89" s="49"/>
      <c r="V89" s="49"/>
      <c r="W89" s="49"/>
      <c r="X89" s="49"/>
      <c r="Y89" s="49"/>
      <c r="Z89" s="49"/>
    </row>
    <row r="90" spans="1:26" ht="16.5" customHeight="1">
      <c r="A90" s="113">
        <v>2</v>
      </c>
      <c r="B90" s="76" t="s">
        <v>512</v>
      </c>
      <c r="C90" s="32">
        <f>F90/E90</f>
        <v>0.8051965586536046</v>
      </c>
      <c r="D90" s="31" t="s">
        <v>513</v>
      </c>
      <c r="E90" s="33">
        <v>31.848</v>
      </c>
      <c r="F90" s="33">
        <v>25.6439</v>
      </c>
      <c r="G90" s="33">
        <v>6.2041</v>
      </c>
      <c r="H90" s="34" t="s">
        <v>274</v>
      </c>
      <c r="I90" s="34" t="s">
        <v>1174</v>
      </c>
      <c r="J90" s="34" t="s">
        <v>515</v>
      </c>
      <c r="K90" s="49">
        <v>1.7467</v>
      </c>
      <c r="L90" s="84" t="s">
        <v>25</v>
      </c>
      <c r="M90" s="49">
        <v>6.2041</v>
      </c>
      <c r="N90" s="89" t="s">
        <v>480</v>
      </c>
      <c r="O90" s="89" t="s">
        <v>1163</v>
      </c>
      <c r="P90" s="90" t="s">
        <v>1035</v>
      </c>
      <c r="Q90" s="89" t="s">
        <v>1164</v>
      </c>
      <c r="R90" s="40" t="s">
        <v>1165</v>
      </c>
      <c r="S90" s="108" t="s">
        <v>1054</v>
      </c>
      <c r="T90" s="40"/>
      <c r="U90" s="49"/>
      <c r="V90" s="49"/>
      <c r="W90" s="49"/>
      <c r="X90" s="49"/>
      <c r="Y90" s="49"/>
      <c r="Z90" s="49"/>
    </row>
    <row r="91" spans="1:26" ht="16.5" customHeight="1">
      <c r="A91" s="113"/>
      <c r="B91" s="76"/>
      <c r="C91" s="32"/>
      <c r="D91" s="31"/>
      <c r="E91" s="33"/>
      <c r="F91" s="33"/>
      <c r="G91" s="33"/>
      <c r="H91" s="34" t="s">
        <v>274</v>
      </c>
      <c r="I91" s="34" t="s">
        <v>514</v>
      </c>
      <c r="J91" s="34" t="s">
        <v>515</v>
      </c>
      <c r="K91" s="49">
        <v>2.18</v>
      </c>
      <c r="L91" s="84"/>
      <c r="M91" s="49"/>
      <c r="N91" s="91"/>
      <c r="O91" s="91"/>
      <c r="P91" s="92"/>
      <c r="Q91" s="91"/>
      <c r="R91" s="44"/>
      <c r="S91" s="108"/>
      <c r="T91" s="44"/>
      <c r="U91" s="49"/>
      <c r="V91" s="49"/>
      <c r="W91" s="49"/>
      <c r="X91" s="49"/>
      <c r="Y91" s="49"/>
      <c r="Z91" s="49"/>
    </row>
    <row r="92" spans="1:26" ht="16.5" customHeight="1">
      <c r="A92" s="113"/>
      <c r="B92" s="76"/>
      <c r="C92" s="32"/>
      <c r="D92" s="31"/>
      <c r="E92" s="33"/>
      <c r="F92" s="33"/>
      <c r="G92" s="33"/>
      <c r="H92" s="34" t="s">
        <v>274</v>
      </c>
      <c r="I92" s="34" t="s">
        <v>519</v>
      </c>
      <c r="J92" s="34" t="s">
        <v>515</v>
      </c>
      <c r="K92" s="49">
        <v>3.6667</v>
      </c>
      <c r="L92" s="84"/>
      <c r="M92" s="49"/>
      <c r="N92" s="91"/>
      <c r="O92" s="91"/>
      <c r="P92" s="92"/>
      <c r="Q92" s="91"/>
      <c r="R92" s="44"/>
      <c r="S92" s="108"/>
      <c r="T92" s="44"/>
      <c r="U92" s="49"/>
      <c r="V92" s="49"/>
      <c r="W92" s="49"/>
      <c r="X92" s="49"/>
      <c r="Y92" s="49"/>
      <c r="Z92" s="49"/>
    </row>
    <row r="93" spans="1:26" ht="16.5" customHeight="1">
      <c r="A93" s="113"/>
      <c r="B93" s="76"/>
      <c r="C93" s="32"/>
      <c r="D93" s="31"/>
      <c r="E93" s="33"/>
      <c r="F93" s="33"/>
      <c r="G93" s="33"/>
      <c r="H93" s="34" t="s">
        <v>274</v>
      </c>
      <c r="I93" s="34" t="s">
        <v>523</v>
      </c>
      <c r="J93" s="34" t="s">
        <v>515</v>
      </c>
      <c r="K93" s="49">
        <v>3.3233</v>
      </c>
      <c r="L93" s="84"/>
      <c r="M93" s="49"/>
      <c r="N93" s="91"/>
      <c r="O93" s="91"/>
      <c r="P93" s="92"/>
      <c r="Q93" s="91"/>
      <c r="R93" s="44"/>
      <c r="S93" s="108"/>
      <c r="T93" s="44"/>
      <c r="U93" s="49"/>
      <c r="V93" s="49"/>
      <c r="W93" s="49"/>
      <c r="X93" s="49"/>
      <c r="Y93" s="49"/>
      <c r="Z93" s="49"/>
    </row>
    <row r="94" spans="1:26" ht="16.5" customHeight="1">
      <c r="A94" s="113"/>
      <c r="B94" s="76"/>
      <c r="C94" s="32"/>
      <c r="D94" s="31"/>
      <c r="E94" s="33"/>
      <c r="F94" s="33"/>
      <c r="G94" s="33"/>
      <c r="H94" s="34"/>
      <c r="I94" s="34"/>
      <c r="J94" s="34" t="s">
        <v>539</v>
      </c>
      <c r="K94" s="49"/>
      <c r="L94" s="84"/>
      <c r="M94" s="49"/>
      <c r="N94" s="44"/>
      <c r="O94" s="44"/>
      <c r="P94" s="96"/>
      <c r="Q94" s="44"/>
      <c r="R94" s="44"/>
      <c r="S94" s="108"/>
      <c r="T94" s="44"/>
      <c r="U94" s="49"/>
      <c r="V94" s="49"/>
      <c r="W94" s="49"/>
      <c r="X94" s="49"/>
      <c r="Y94" s="49"/>
      <c r="Z94" s="49"/>
    </row>
    <row r="95" spans="1:26" ht="16.5" customHeight="1">
      <c r="A95" s="113"/>
      <c r="B95" s="76"/>
      <c r="C95" s="32"/>
      <c r="D95" s="31"/>
      <c r="E95" s="33"/>
      <c r="F95" s="33"/>
      <c r="G95" s="33"/>
      <c r="H95" s="34" t="s">
        <v>274</v>
      </c>
      <c r="I95" s="34" t="s">
        <v>1176</v>
      </c>
      <c r="J95" s="34" t="s">
        <v>515</v>
      </c>
      <c r="K95" s="49">
        <v>2.1867</v>
      </c>
      <c r="L95" s="84"/>
      <c r="M95" s="49"/>
      <c r="N95" s="91"/>
      <c r="O95" s="91"/>
      <c r="P95" s="92"/>
      <c r="Q95" s="91"/>
      <c r="R95" s="44"/>
      <c r="S95" s="108"/>
      <c r="T95" s="44"/>
      <c r="U95" s="49"/>
      <c r="V95" s="49"/>
      <c r="W95" s="49"/>
      <c r="X95" s="49"/>
      <c r="Y95" s="49"/>
      <c r="Z95" s="49"/>
    </row>
    <row r="96" spans="1:26" ht="16.5" customHeight="1">
      <c r="A96" s="113"/>
      <c r="B96" s="76"/>
      <c r="C96" s="32"/>
      <c r="D96" s="31"/>
      <c r="E96" s="33"/>
      <c r="F96" s="33"/>
      <c r="G96" s="33"/>
      <c r="H96" s="34" t="s">
        <v>274</v>
      </c>
      <c r="I96" s="34" t="s">
        <v>528</v>
      </c>
      <c r="J96" s="34" t="s">
        <v>515</v>
      </c>
      <c r="K96" s="49">
        <v>3.3333</v>
      </c>
      <c r="L96" s="84"/>
      <c r="M96" s="49"/>
      <c r="N96" s="91"/>
      <c r="O96" s="91"/>
      <c r="P96" s="92"/>
      <c r="Q96" s="91"/>
      <c r="R96" s="44"/>
      <c r="S96" s="108"/>
      <c r="T96" s="44"/>
      <c r="U96" s="49"/>
      <c r="V96" s="49"/>
      <c r="W96" s="49"/>
      <c r="X96" s="49"/>
      <c r="Y96" s="49"/>
      <c r="Z96" s="49"/>
    </row>
    <row r="97" spans="1:26" ht="16.5" customHeight="1">
      <c r="A97" s="113"/>
      <c r="B97" s="76"/>
      <c r="C97" s="32"/>
      <c r="D97" s="31"/>
      <c r="E97" s="33"/>
      <c r="F97" s="33"/>
      <c r="G97" s="33"/>
      <c r="H97" s="34" t="s">
        <v>274</v>
      </c>
      <c r="I97" s="34" t="s">
        <v>530</v>
      </c>
      <c r="J97" s="34" t="s">
        <v>515</v>
      </c>
      <c r="K97" s="49">
        <v>3.3333</v>
      </c>
      <c r="L97" s="84"/>
      <c r="M97" s="49"/>
      <c r="N97" s="91"/>
      <c r="O97" s="91"/>
      <c r="P97" s="92"/>
      <c r="Q97" s="91"/>
      <c r="R97" s="44"/>
      <c r="S97" s="108"/>
      <c r="T97" s="44"/>
      <c r="U97" s="49"/>
      <c r="V97" s="49"/>
      <c r="W97" s="49"/>
      <c r="X97" s="49"/>
      <c r="Y97" s="49"/>
      <c r="Z97" s="49"/>
    </row>
    <row r="98" spans="1:26" ht="16.5" customHeight="1">
      <c r="A98" s="113"/>
      <c r="B98" s="76"/>
      <c r="C98" s="32"/>
      <c r="D98" s="31"/>
      <c r="E98" s="33"/>
      <c r="F98" s="33"/>
      <c r="G98" s="33"/>
      <c r="H98" s="34" t="s">
        <v>274</v>
      </c>
      <c r="I98" s="34" t="s">
        <v>533</v>
      </c>
      <c r="J98" s="34" t="s">
        <v>515</v>
      </c>
      <c r="K98" s="49">
        <v>2.174</v>
      </c>
      <c r="L98" s="84"/>
      <c r="M98" s="49"/>
      <c r="N98" s="91"/>
      <c r="O98" s="91"/>
      <c r="P98" s="92"/>
      <c r="Q98" s="91"/>
      <c r="R98" s="44"/>
      <c r="S98" s="108"/>
      <c r="T98" s="44"/>
      <c r="U98" s="49"/>
      <c r="V98" s="49"/>
      <c r="W98" s="49"/>
      <c r="X98" s="49"/>
      <c r="Y98" s="49"/>
      <c r="Z98" s="49"/>
    </row>
    <row r="99" spans="1:26" ht="16.5" customHeight="1">
      <c r="A99" s="113"/>
      <c r="B99" s="76"/>
      <c r="C99" s="32"/>
      <c r="D99" s="31"/>
      <c r="E99" s="33"/>
      <c r="F99" s="33"/>
      <c r="G99" s="33"/>
      <c r="H99" s="34" t="s">
        <v>274</v>
      </c>
      <c r="I99" s="34" t="s">
        <v>1177</v>
      </c>
      <c r="J99" s="34" t="s">
        <v>515</v>
      </c>
      <c r="K99" s="49">
        <v>1.06</v>
      </c>
      <c r="L99" s="84"/>
      <c r="M99" s="49"/>
      <c r="N99" s="91"/>
      <c r="O99" s="91"/>
      <c r="P99" s="92"/>
      <c r="Q99" s="91"/>
      <c r="R99" s="44"/>
      <c r="S99" s="108"/>
      <c r="T99" s="44"/>
      <c r="U99" s="49"/>
      <c r="V99" s="49"/>
      <c r="W99" s="49"/>
      <c r="X99" s="49"/>
      <c r="Y99" s="49"/>
      <c r="Z99" s="49"/>
    </row>
    <row r="100" spans="1:26" ht="16.5" customHeight="1">
      <c r="A100" s="113"/>
      <c r="B100" s="76"/>
      <c r="C100" s="32"/>
      <c r="D100" s="31"/>
      <c r="E100" s="33"/>
      <c r="F100" s="33"/>
      <c r="G100" s="33"/>
      <c r="H100" s="34" t="s">
        <v>274</v>
      </c>
      <c r="I100" s="34" t="s">
        <v>1178</v>
      </c>
      <c r="J100" s="34" t="s">
        <v>515</v>
      </c>
      <c r="K100" s="49">
        <v>2.2047</v>
      </c>
      <c r="L100" s="84"/>
      <c r="M100" s="49"/>
      <c r="N100" s="91"/>
      <c r="O100" s="91"/>
      <c r="P100" s="92"/>
      <c r="Q100" s="91"/>
      <c r="R100" s="44"/>
      <c r="S100" s="108"/>
      <c r="T100" s="44"/>
      <c r="U100" s="49"/>
      <c r="V100" s="49"/>
      <c r="W100" s="49"/>
      <c r="X100" s="49"/>
      <c r="Y100" s="49"/>
      <c r="Z100" s="49"/>
    </row>
    <row r="101" spans="1:26" ht="16.5" customHeight="1">
      <c r="A101" s="113"/>
      <c r="B101" s="76"/>
      <c r="C101" s="32"/>
      <c r="D101" s="31"/>
      <c r="E101" s="33"/>
      <c r="F101" s="33"/>
      <c r="G101" s="33"/>
      <c r="H101" s="34"/>
      <c r="I101" s="34"/>
      <c r="J101" s="34" t="s">
        <v>539</v>
      </c>
      <c r="K101" s="49"/>
      <c r="L101" s="84"/>
      <c r="M101" s="49"/>
      <c r="N101" s="44"/>
      <c r="O101" s="44"/>
      <c r="P101" s="96"/>
      <c r="Q101" s="44"/>
      <c r="R101" s="44"/>
      <c r="S101" s="108"/>
      <c r="T101" s="44"/>
      <c r="U101" s="49"/>
      <c r="V101" s="49"/>
      <c r="W101" s="49"/>
      <c r="X101" s="49"/>
      <c r="Y101" s="49"/>
      <c r="Z101" s="49"/>
    </row>
    <row r="102" spans="1:26" ht="16.5" customHeight="1">
      <c r="A102" s="113"/>
      <c r="B102" s="76"/>
      <c r="C102" s="32"/>
      <c r="D102" s="31"/>
      <c r="E102" s="33"/>
      <c r="F102" s="33"/>
      <c r="G102" s="33"/>
      <c r="H102" s="34" t="s">
        <v>274</v>
      </c>
      <c r="I102" s="34" t="s">
        <v>1179</v>
      </c>
      <c r="J102" s="34" t="s">
        <v>539</v>
      </c>
      <c r="K102" s="49">
        <v>3.306</v>
      </c>
      <c r="L102" s="84"/>
      <c r="M102" s="49"/>
      <c r="N102" s="91"/>
      <c r="O102" s="91"/>
      <c r="P102" s="92"/>
      <c r="Q102" s="91"/>
      <c r="R102" s="44"/>
      <c r="S102" s="108"/>
      <c r="T102" s="44"/>
      <c r="U102" s="49"/>
      <c r="V102" s="49"/>
      <c r="W102" s="49"/>
      <c r="X102" s="49"/>
      <c r="Y102" s="49"/>
      <c r="Z102" s="49"/>
    </row>
    <row r="103" spans="1:26" ht="16.5" customHeight="1">
      <c r="A103" s="113"/>
      <c r="B103" s="76"/>
      <c r="C103" s="32"/>
      <c r="D103" s="31"/>
      <c r="E103" s="33"/>
      <c r="F103" s="33"/>
      <c r="G103" s="33"/>
      <c r="H103" s="34" t="s">
        <v>274</v>
      </c>
      <c r="I103" s="34" t="s">
        <v>1180</v>
      </c>
      <c r="J103" s="34" t="s">
        <v>515</v>
      </c>
      <c r="K103" s="49">
        <v>3.3333</v>
      </c>
      <c r="L103" s="84"/>
      <c r="M103" s="49"/>
      <c r="N103" s="91"/>
      <c r="O103" s="91"/>
      <c r="P103" s="92"/>
      <c r="Q103" s="91"/>
      <c r="R103" s="44"/>
      <c r="S103" s="108"/>
      <c r="T103" s="44"/>
      <c r="U103" s="49"/>
      <c r="V103" s="49"/>
      <c r="W103" s="49"/>
      <c r="X103" s="49"/>
      <c r="Y103" s="49"/>
      <c r="Z103" s="49"/>
    </row>
    <row r="104" spans="1:26" ht="16.5" customHeight="1">
      <c r="A104" s="113"/>
      <c r="B104" s="76"/>
      <c r="C104" s="32"/>
      <c r="D104" s="31"/>
      <c r="E104" s="33"/>
      <c r="F104" s="33"/>
      <c r="G104" s="33"/>
      <c r="H104" s="34"/>
      <c r="I104" s="34"/>
      <c r="J104" s="34" t="s">
        <v>539</v>
      </c>
      <c r="K104" s="49"/>
      <c r="L104" s="84"/>
      <c r="M104" s="49"/>
      <c r="N104" s="48"/>
      <c r="O104" s="48"/>
      <c r="P104" s="95"/>
      <c r="Q104" s="48"/>
      <c r="R104" s="48"/>
      <c r="S104" s="108"/>
      <c r="T104" s="48"/>
      <c r="U104" s="49"/>
      <c r="V104" s="49"/>
      <c r="W104" s="49"/>
      <c r="X104" s="49"/>
      <c r="Y104" s="49"/>
      <c r="Z104" s="49"/>
    </row>
    <row r="105" spans="1:26" ht="21" customHeight="1">
      <c r="A105" s="31">
        <v>3</v>
      </c>
      <c r="B105" s="76" t="s">
        <v>536</v>
      </c>
      <c r="C105" s="32">
        <f>F105/E105</f>
        <v>0.4655955669784805</v>
      </c>
      <c r="D105" s="31" t="s">
        <v>537</v>
      </c>
      <c r="E105" s="33">
        <v>24.9401</v>
      </c>
      <c r="F105" s="33">
        <v>11.612000000000002</v>
      </c>
      <c r="G105" s="33">
        <v>13.3281</v>
      </c>
      <c r="H105" s="34" t="s">
        <v>274</v>
      </c>
      <c r="I105" s="34" t="s">
        <v>538</v>
      </c>
      <c r="J105" s="34" t="s">
        <v>539</v>
      </c>
      <c r="K105" s="49">
        <v>1.3229</v>
      </c>
      <c r="L105" s="84" t="s">
        <v>25</v>
      </c>
      <c r="M105" s="49">
        <v>13.3281</v>
      </c>
      <c r="N105" s="89" t="s">
        <v>480</v>
      </c>
      <c r="O105" s="89" t="s">
        <v>1163</v>
      </c>
      <c r="P105" s="90" t="s">
        <v>1035</v>
      </c>
      <c r="Q105" s="89" t="s">
        <v>1164</v>
      </c>
      <c r="R105" s="40" t="s">
        <v>1165</v>
      </c>
      <c r="S105" s="108" t="s">
        <v>1054</v>
      </c>
      <c r="T105" s="40"/>
      <c r="U105" s="49"/>
      <c r="V105" s="49"/>
      <c r="W105" s="49"/>
      <c r="X105" s="49"/>
      <c r="Y105" s="49"/>
      <c r="Z105" s="49"/>
    </row>
    <row r="106" spans="1:26" ht="21" customHeight="1">
      <c r="A106" s="31"/>
      <c r="B106" s="76"/>
      <c r="C106" s="32"/>
      <c r="D106" s="31"/>
      <c r="E106" s="33"/>
      <c r="F106" s="33"/>
      <c r="G106" s="33"/>
      <c r="H106" s="34" t="s">
        <v>274</v>
      </c>
      <c r="I106" s="34" t="s">
        <v>543</v>
      </c>
      <c r="J106" s="34" t="s">
        <v>539</v>
      </c>
      <c r="K106" s="49">
        <v>6.6637</v>
      </c>
      <c r="L106" s="84"/>
      <c r="M106" s="49"/>
      <c r="N106" s="91"/>
      <c r="O106" s="91"/>
      <c r="P106" s="92"/>
      <c r="Q106" s="91"/>
      <c r="R106" s="44"/>
      <c r="S106" s="108"/>
      <c r="T106" s="44"/>
      <c r="U106" s="49"/>
      <c r="V106" s="49"/>
      <c r="W106" s="49"/>
      <c r="X106" s="49"/>
      <c r="Y106" s="49"/>
      <c r="Z106" s="49"/>
    </row>
    <row r="107" spans="1:26" ht="21" customHeight="1">
      <c r="A107" s="31"/>
      <c r="B107" s="76"/>
      <c r="C107" s="32"/>
      <c r="D107" s="31"/>
      <c r="E107" s="33"/>
      <c r="F107" s="33"/>
      <c r="G107" s="33"/>
      <c r="H107" s="34" t="s">
        <v>274</v>
      </c>
      <c r="I107" s="34" t="s">
        <v>546</v>
      </c>
      <c r="J107" s="34" t="s">
        <v>539</v>
      </c>
      <c r="K107" s="49">
        <v>7.0188</v>
      </c>
      <c r="L107" s="84"/>
      <c r="M107" s="49"/>
      <c r="N107" s="91"/>
      <c r="O107" s="91"/>
      <c r="P107" s="92"/>
      <c r="Q107" s="91"/>
      <c r="R107" s="44"/>
      <c r="S107" s="108"/>
      <c r="T107" s="44"/>
      <c r="U107" s="49"/>
      <c r="V107" s="49"/>
      <c r="W107" s="49"/>
      <c r="X107" s="49"/>
      <c r="Y107" s="49"/>
      <c r="Z107" s="49"/>
    </row>
    <row r="108" spans="1:26" ht="21" customHeight="1">
      <c r="A108" s="31"/>
      <c r="B108" s="76"/>
      <c r="C108" s="32"/>
      <c r="D108" s="31"/>
      <c r="E108" s="33"/>
      <c r="F108" s="33"/>
      <c r="G108" s="33"/>
      <c r="H108" s="34" t="s">
        <v>274</v>
      </c>
      <c r="I108" s="34" t="s">
        <v>549</v>
      </c>
      <c r="J108" s="34" t="s">
        <v>539</v>
      </c>
      <c r="K108" s="49">
        <v>9.9347</v>
      </c>
      <c r="L108" s="84"/>
      <c r="M108" s="49"/>
      <c r="N108" s="93"/>
      <c r="O108" s="93"/>
      <c r="P108" s="94"/>
      <c r="Q108" s="93"/>
      <c r="R108" s="48"/>
      <c r="S108" s="108"/>
      <c r="T108" s="48"/>
      <c r="U108" s="49"/>
      <c r="V108" s="49"/>
      <c r="W108" s="49"/>
      <c r="X108" s="49"/>
      <c r="Y108" s="49"/>
      <c r="Z108" s="49"/>
    </row>
    <row r="109" spans="1:26" ht="15" customHeight="1">
      <c r="A109" s="71" t="s">
        <v>1181</v>
      </c>
      <c r="B109" s="72"/>
      <c r="C109" s="72" t="s">
        <v>1032</v>
      </c>
      <c r="D109" s="73">
        <f>SUM(M110:M111)</f>
        <v>7.5155</v>
      </c>
      <c r="E109" s="74" t="s">
        <v>1033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111"/>
    </row>
    <row r="110" spans="1:26" ht="42.75" customHeight="1">
      <c r="A110" s="31">
        <v>1</v>
      </c>
      <c r="B110" s="77" t="s">
        <v>319</v>
      </c>
      <c r="C110" s="32">
        <f>F110/E110</f>
        <v>0</v>
      </c>
      <c r="D110" s="31" t="s">
        <v>804</v>
      </c>
      <c r="E110" s="33">
        <v>6.3909</v>
      </c>
      <c r="F110" s="33">
        <v>0</v>
      </c>
      <c r="G110" s="33">
        <v>6.3909</v>
      </c>
      <c r="H110" s="34" t="s">
        <v>1106</v>
      </c>
      <c r="I110" s="84" t="s">
        <v>805</v>
      </c>
      <c r="J110" s="34" t="s">
        <v>803</v>
      </c>
      <c r="K110" s="49">
        <v>6.3909</v>
      </c>
      <c r="L110" s="34" t="s">
        <v>41</v>
      </c>
      <c r="M110" s="49">
        <v>6.3909</v>
      </c>
      <c r="N110" s="85" t="s">
        <v>803</v>
      </c>
      <c r="O110" s="85" t="s">
        <v>1081</v>
      </c>
      <c r="P110" s="86" t="s">
        <v>1035</v>
      </c>
      <c r="Q110" s="85" t="s">
        <v>1182</v>
      </c>
      <c r="R110" s="34" t="s">
        <v>1183</v>
      </c>
      <c r="S110" s="107" t="s">
        <v>1109</v>
      </c>
      <c r="T110" s="34"/>
      <c r="U110" s="49"/>
      <c r="V110" s="49"/>
      <c r="W110" s="49"/>
      <c r="X110" s="49"/>
      <c r="Y110" s="49"/>
      <c r="Z110" s="49"/>
    </row>
    <row r="111" spans="1:26" ht="42.75" customHeight="1">
      <c r="A111" s="31">
        <v>3</v>
      </c>
      <c r="B111" s="77" t="s">
        <v>421</v>
      </c>
      <c r="C111" s="32">
        <f>F111/E111</f>
        <v>0.26620077438851647</v>
      </c>
      <c r="D111" s="31" t="s">
        <v>422</v>
      </c>
      <c r="E111" s="33">
        <v>10.589</v>
      </c>
      <c r="F111" s="33">
        <v>2.8188000000000013</v>
      </c>
      <c r="G111" s="33">
        <v>1.1246</v>
      </c>
      <c r="H111" s="34" t="s">
        <v>274</v>
      </c>
      <c r="I111" s="34" t="s">
        <v>816</v>
      </c>
      <c r="J111" s="34" t="s">
        <v>817</v>
      </c>
      <c r="K111" s="49">
        <v>1.1246</v>
      </c>
      <c r="L111" s="34" t="s">
        <v>818</v>
      </c>
      <c r="M111" s="49">
        <v>1.1246</v>
      </c>
      <c r="N111" s="85" t="s">
        <v>803</v>
      </c>
      <c r="O111" s="85" t="s">
        <v>1081</v>
      </c>
      <c r="P111" s="86" t="s">
        <v>1035</v>
      </c>
      <c r="Q111" s="85" t="s">
        <v>1182</v>
      </c>
      <c r="R111" s="34" t="s">
        <v>1183</v>
      </c>
      <c r="S111" s="108" t="s">
        <v>1038</v>
      </c>
      <c r="T111" s="34"/>
      <c r="U111" s="49"/>
      <c r="V111" s="49"/>
      <c r="W111" s="49"/>
      <c r="X111" s="49"/>
      <c r="Y111" s="49"/>
      <c r="Z111" s="49"/>
    </row>
    <row r="112" spans="1:26" ht="13.5" customHeight="1">
      <c r="A112" s="71" t="s">
        <v>1184</v>
      </c>
      <c r="B112" s="72"/>
      <c r="C112" s="72" t="s">
        <v>1032</v>
      </c>
      <c r="D112" s="73">
        <f>SUM(M113:M153)</f>
        <v>27.122099999999996</v>
      </c>
      <c r="E112" s="74" t="s">
        <v>1033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111"/>
    </row>
    <row r="113" spans="1:26" s="64" customFormat="1" ht="23.25" customHeight="1">
      <c r="A113" s="114">
        <v>1</v>
      </c>
      <c r="B113" s="31" t="s">
        <v>319</v>
      </c>
      <c r="C113" s="115">
        <f>F113/E113</f>
        <v>0</v>
      </c>
      <c r="D113" s="116" t="s">
        <v>372</v>
      </c>
      <c r="E113" s="117">
        <v>4.2933</v>
      </c>
      <c r="F113" s="33">
        <v>0</v>
      </c>
      <c r="G113" s="117">
        <v>4.2933</v>
      </c>
      <c r="H113" s="34" t="s">
        <v>1106</v>
      </c>
      <c r="I113" s="56" t="s">
        <v>373</v>
      </c>
      <c r="J113" s="56" t="s">
        <v>371</v>
      </c>
      <c r="K113" s="122">
        <v>4.2933</v>
      </c>
      <c r="L113" s="34" t="s">
        <v>41</v>
      </c>
      <c r="M113" s="122">
        <v>4.2933</v>
      </c>
      <c r="N113" s="34" t="s">
        <v>371</v>
      </c>
      <c r="O113" s="34" t="s">
        <v>432</v>
      </c>
      <c r="P113" s="88" t="s">
        <v>1035</v>
      </c>
      <c r="Q113" s="126" t="s">
        <v>1185</v>
      </c>
      <c r="R113" s="127" t="s">
        <v>1186</v>
      </c>
      <c r="S113" s="107" t="s">
        <v>1117</v>
      </c>
      <c r="T113" s="127"/>
      <c r="U113" s="122"/>
      <c r="V113" s="122"/>
      <c r="W113" s="122"/>
      <c r="X113" s="122"/>
      <c r="Y113" s="122"/>
      <c r="Z113" s="122"/>
    </row>
    <row r="114" spans="1:26" ht="23.25" customHeight="1">
      <c r="A114" s="31">
        <v>2</v>
      </c>
      <c r="B114" s="31" t="s">
        <v>378</v>
      </c>
      <c r="C114" s="32">
        <f>F114/E114</f>
        <v>0.7537148170061702</v>
      </c>
      <c r="D114" s="31" t="s">
        <v>379</v>
      </c>
      <c r="E114" s="33">
        <v>17.7465</v>
      </c>
      <c r="F114" s="33">
        <v>13.3758</v>
      </c>
      <c r="G114" s="49">
        <v>4.03</v>
      </c>
      <c r="H114" s="34" t="s">
        <v>1106</v>
      </c>
      <c r="I114" s="34" t="s">
        <v>380</v>
      </c>
      <c r="J114" s="34" t="s">
        <v>1187</v>
      </c>
      <c r="K114" s="49">
        <v>4.03</v>
      </c>
      <c r="L114" s="34" t="s">
        <v>41</v>
      </c>
      <c r="M114" s="49">
        <v>4.03</v>
      </c>
      <c r="N114" s="123" t="s">
        <v>371</v>
      </c>
      <c r="O114" s="123" t="s">
        <v>432</v>
      </c>
      <c r="P114" s="124" t="s">
        <v>1035</v>
      </c>
      <c r="Q114" s="123" t="s">
        <v>1185</v>
      </c>
      <c r="R114" s="56" t="s">
        <v>1186</v>
      </c>
      <c r="S114" s="107" t="s">
        <v>1117</v>
      </c>
      <c r="T114" s="56"/>
      <c r="U114" s="49"/>
      <c r="V114" s="49"/>
      <c r="W114" s="49"/>
      <c r="X114" s="49"/>
      <c r="Y114" s="49"/>
      <c r="Z114" s="49"/>
    </row>
    <row r="115" spans="1:26" ht="23.25" customHeight="1">
      <c r="A115" s="31"/>
      <c r="B115" s="31"/>
      <c r="C115" s="32"/>
      <c r="D115" s="31"/>
      <c r="E115" s="33"/>
      <c r="F115" s="33"/>
      <c r="G115" s="49">
        <v>0.3407</v>
      </c>
      <c r="H115" s="34" t="s">
        <v>1106</v>
      </c>
      <c r="I115" s="34" t="s">
        <v>380</v>
      </c>
      <c r="J115" s="34" t="s">
        <v>33</v>
      </c>
      <c r="K115" s="49">
        <v>0.3407</v>
      </c>
      <c r="L115" s="34" t="s">
        <v>41</v>
      </c>
      <c r="M115" s="49">
        <v>0.3407</v>
      </c>
      <c r="N115" s="123"/>
      <c r="O115" s="123"/>
      <c r="P115" s="124"/>
      <c r="Q115" s="123"/>
      <c r="R115" s="56"/>
      <c r="S115" s="107"/>
      <c r="T115" s="56"/>
      <c r="U115" s="49"/>
      <c r="V115" s="49"/>
      <c r="W115" s="49"/>
      <c r="X115" s="49"/>
      <c r="Y115" s="49"/>
      <c r="Z115" s="49"/>
    </row>
    <row r="116" spans="1:26" ht="23.25" customHeight="1">
      <c r="A116" s="31">
        <v>3</v>
      </c>
      <c r="B116" s="77" t="s">
        <v>681</v>
      </c>
      <c r="C116" s="32">
        <f>F116/E116</f>
        <v>0.679643200147351</v>
      </c>
      <c r="D116" s="31" t="s">
        <v>682</v>
      </c>
      <c r="E116" s="33">
        <v>15.2018</v>
      </c>
      <c r="F116" s="33">
        <v>10.331800000000001</v>
      </c>
      <c r="G116" s="33">
        <v>0.4058</v>
      </c>
      <c r="H116" s="34" t="s">
        <v>274</v>
      </c>
      <c r="I116" s="34" t="s">
        <v>507</v>
      </c>
      <c r="J116" s="34" t="s">
        <v>1090</v>
      </c>
      <c r="K116" s="49">
        <v>0.4058</v>
      </c>
      <c r="L116" s="34" t="s">
        <v>41</v>
      </c>
      <c r="M116" s="49">
        <v>0.4058</v>
      </c>
      <c r="N116" s="89" t="s">
        <v>371</v>
      </c>
      <c r="O116" s="89" t="s">
        <v>432</v>
      </c>
      <c r="P116" s="90" t="s">
        <v>1035</v>
      </c>
      <c r="Q116" s="89" t="s">
        <v>1185</v>
      </c>
      <c r="R116" s="40" t="s">
        <v>1186</v>
      </c>
      <c r="S116" s="108" t="s">
        <v>1054</v>
      </c>
      <c r="T116" s="40"/>
      <c r="U116" s="49"/>
      <c r="V116" s="49"/>
      <c r="W116" s="49"/>
      <c r="X116" s="49"/>
      <c r="Y116" s="49"/>
      <c r="Z116" s="49"/>
    </row>
    <row r="117" spans="1:26" s="4" customFormat="1" ht="23.25" customHeight="1">
      <c r="A117" s="31">
        <v>4</v>
      </c>
      <c r="B117" s="77" t="s">
        <v>44</v>
      </c>
      <c r="C117" s="32">
        <f>F117/E117</f>
        <v>0.7042182390197459</v>
      </c>
      <c r="D117" s="31" t="s">
        <v>45</v>
      </c>
      <c r="E117" s="33">
        <v>12.0785</v>
      </c>
      <c r="F117" s="33">
        <v>8.5059</v>
      </c>
      <c r="G117" s="33">
        <v>0.3133</v>
      </c>
      <c r="H117" s="34" t="s">
        <v>274</v>
      </c>
      <c r="I117" s="34" t="s">
        <v>46</v>
      </c>
      <c r="J117" s="34" t="s">
        <v>47</v>
      </c>
      <c r="K117" s="49">
        <v>0.3133</v>
      </c>
      <c r="L117" s="34" t="s">
        <v>1188</v>
      </c>
      <c r="M117" s="49">
        <v>0.3133</v>
      </c>
      <c r="N117" s="91"/>
      <c r="O117" s="91"/>
      <c r="P117" s="92"/>
      <c r="Q117" s="91"/>
      <c r="R117" s="44"/>
      <c r="S117" s="108" t="s">
        <v>1054</v>
      </c>
      <c r="T117" s="44"/>
      <c r="U117" s="49"/>
      <c r="V117" s="49"/>
      <c r="W117" s="49"/>
      <c r="X117" s="49"/>
      <c r="Y117" s="49"/>
      <c r="Z117" s="49"/>
    </row>
    <row r="118" spans="1:26" s="4" customFormat="1" ht="23.25" customHeight="1">
      <c r="A118" s="31"/>
      <c r="B118" s="77"/>
      <c r="C118" s="32"/>
      <c r="D118" s="31"/>
      <c r="E118" s="33"/>
      <c r="F118" s="33"/>
      <c r="G118" s="33">
        <v>3.2593</v>
      </c>
      <c r="H118" s="34" t="s">
        <v>274</v>
      </c>
      <c r="I118" s="34" t="s">
        <v>53</v>
      </c>
      <c r="J118" s="34" t="s">
        <v>54</v>
      </c>
      <c r="K118" s="49">
        <v>3.2593</v>
      </c>
      <c r="L118" s="34" t="s">
        <v>1188</v>
      </c>
      <c r="M118" s="49">
        <v>3.2593</v>
      </c>
      <c r="N118" s="93"/>
      <c r="O118" s="93"/>
      <c r="P118" s="94"/>
      <c r="Q118" s="93"/>
      <c r="R118" s="48"/>
      <c r="S118" s="108"/>
      <c r="T118" s="48"/>
      <c r="U118" s="49"/>
      <c r="V118" s="49"/>
      <c r="W118" s="49"/>
      <c r="X118" s="49"/>
      <c r="Y118" s="49"/>
      <c r="Z118" s="49"/>
    </row>
    <row r="119" spans="1:26" ht="13.5" customHeight="1">
      <c r="A119" s="31">
        <v>5</v>
      </c>
      <c r="B119" s="76" t="s">
        <v>91</v>
      </c>
      <c r="C119" s="32">
        <f>F119/E119</f>
        <v>0.833502594469414</v>
      </c>
      <c r="D119" s="31" t="s">
        <v>92</v>
      </c>
      <c r="E119" s="33">
        <v>57.6033</v>
      </c>
      <c r="F119" s="33">
        <v>48.0125</v>
      </c>
      <c r="G119" s="33">
        <v>9.5908</v>
      </c>
      <c r="H119" s="34" t="s">
        <v>274</v>
      </c>
      <c r="I119" s="34" t="s">
        <v>93</v>
      </c>
      <c r="J119" s="34" t="s">
        <v>1097</v>
      </c>
      <c r="K119" s="49">
        <v>4.6933</v>
      </c>
      <c r="L119" s="84" t="s">
        <v>25</v>
      </c>
      <c r="M119" s="49">
        <v>9.5908</v>
      </c>
      <c r="N119" s="89" t="s">
        <v>371</v>
      </c>
      <c r="O119" s="89" t="s">
        <v>432</v>
      </c>
      <c r="P119" s="90" t="s">
        <v>1035</v>
      </c>
      <c r="Q119" s="89" t="s">
        <v>1185</v>
      </c>
      <c r="R119" s="40" t="s">
        <v>1186</v>
      </c>
      <c r="S119" s="108" t="s">
        <v>1054</v>
      </c>
      <c r="T119" s="40"/>
      <c r="U119" s="49"/>
      <c r="V119" s="49"/>
      <c r="W119" s="49"/>
      <c r="X119" s="49"/>
      <c r="Y119" s="49"/>
      <c r="Z119" s="49"/>
    </row>
    <row r="120" spans="1:26" ht="13.5" customHeight="1">
      <c r="A120" s="31"/>
      <c r="B120" s="76"/>
      <c r="C120" s="32"/>
      <c r="D120" s="31"/>
      <c r="E120" s="33"/>
      <c r="F120" s="33"/>
      <c r="G120" s="33"/>
      <c r="H120" s="34"/>
      <c r="I120" s="34"/>
      <c r="J120" s="34" t="s">
        <v>47</v>
      </c>
      <c r="K120" s="49"/>
      <c r="L120" s="84"/>
      <c r="M120" s="49"/>
      <c r="N120" s="44"/>
      <c r="O120" s="44"/>
      <c r="P120" s="96"/>
      <c r="Q120" s="44"/>
      <c r="R120" s="44"/>
      <c r="S120" s="108"/>
      <c r="T120" s="44"/>
      <c r="U120" s="49"/>
      <c r="V120" s="49"/>
      <c r="W120" s="49"/>
      <c r="X120" s="49"/>
      <c r="Y120" s="49"/>
      <c r="Z120" s="49"/>
    </row>
    <row r="121" spans="1:26" ht="13.5" customHeight="1">
      <c r="A121" s="31"/>
      <c r="B121" s="76"/>
      <c r="C121" s="32"/>
      <c r="D121" s="31"/>
      <c r="E121" s="33"/>
      <c r="F121" s="33"/>
      <c r="G121" s="33"/>
      <c r="H121" s="34" t="s">
        <v>274</v>
      </c>
      <c r="I121" s="34" t="s">
        <v>97</v>
      </c>
      <c r="J121" s="34" t="s">
        <v>33</v>
      </c>
      <c r="K121" s="49">
        <v>4.2733</v>
      </c>
      <c r="L121" s="84"/>
      <c r="M121" s="49"/>
      <c r="N121" s="91"/>
      <c r="O121" s="91"/>
      <c r="P121" s="92"/>
      <c r="Q121" s="91"/>
      <c r="R121" s="44"/>
      <c r="S121" s="108"/>
      <c r="T121" s="44"/>
      <c r="U121" s="49"/>
      <c r="V121" s="49"/>
      <c r="W121" s="49"/>
      <c r="X121" s="49"/>
      <c r="Y121" s="49"/>
      <c r="Z121" s="49"/>
    </row>
    <row r="122" spans="1:26" ht="13.5" customHeight="1">
      <c r="A122" s="31"/>
      <c r="B122" s="76"/>
      <c r="C122" s="32"/>
      <c r="D122" s="31"/>
      <c r="E122" s="33"/>
      <c r="F122" s="33"/>
      <c r="G122" s="33"/>
      <c r="H122" s="34" t="s">
        <v>274</v>
      </c>
      <c r="I122" s="34" t="s">
        <v>100</v>
      </c>
      <c r="J122" s="34" t="s">
        <v>54</v>
      </c>
      <c r="K122" s="49">
        <v>4.9533</v>
      </c>
      <c r="L122" s="84"/>
      <c r="M122" s="49"/>
      <c r="N122" s="91"/>
      <c r="O122" s="91"/>
      <c r="P122" s="92"/>
      <c r="Q122" s="91"/>
      <c r="R122" s="44"/>
      <c r="S122" s="108"/>
      <c r="T122" s="44"/>
      <c r="U122" s="49"/>
      <c r="V122" s="49"/>
      <c r="W122" s="49"/>
      <c r="X122" s="49"/>
      <c r="Y122" s="49"/>
      <c r="Z122" s="49"/>
    </row>
    <row r="123" spans="1:26" ht="13.5" customHeight="1">
      <c r="A123" s="31"/>
      <c r="B123" s="76"/>
      <c r="C123" s="32"/>
      <c r="D123" s="31"/>
      <c r="E123" s="33"/>
      <c r="F123" s="33"/>
      <c r="G123" s="33"/>
      <c r="H123" s="34"/>
      <c r="I123" s="34"/>
      <c r="J123" s="34" t="s">
        <v>33</v>
      </c>
      <c r="K123" s="49"/>
      <c r="L123" s="84"/>
      <c r="M123" s="49"/>
      <c r="N123" s="44"/>
      <c r="O123" s="44"/>
      <c r="P123" s="96"/>
      <c r="Q123" s="44"/>
      <c r="R123" s="44"/>
      <c r="S123" s="108"/>
      <c r="T123" s="44"/>
      <c r="U123" s="49"/>
      <c r="V123" s="49"/>
      <c r="W123" s="49"/>
      <c r="X123" s="49"/>
      <c r="Y123" s="49"/>
      <c r="Z123" s="49"/>
    </row>
    <row r="124" spans="1:26" ht="13.5" customHeight="1">
      <c r="A124" s="31"/>
      <c r="B124" s="76"/>
      <c r="C124" s="32"/>
      <c r="D124" s="31"/>
      <c r="E124" s="33"/>
      <c r="F124" s="33"/>
      <c r="G124" s="33"/>
      <c r="H124" s="34" t="s">
        <v>274</v>
      </c>
      <c r="I124" s="34" t="s">
        <v>104</v>
      </c>
      <c r="J124" s="34" t="s">
        <v>47</v>
      </c>
      <c r="K124" s="49">
        <v>7.4333</v>
      </c>
      <c r="L124" s="84"/>
      <c r="M124" s="49"/>
      <c r="N124" s="91"/>
      <c r="O124" s="91"/>
      <c r="P124" s="92"/>
      <c r="Q124" s="91"/>
      <c r="R124" s="44"/>
      <c r="S124" s="108"/>
      <c r="T124" s="44"/>
      <c r="U124" s="49"/>
      <c r="V124" s="49"/>
      <c r="W124" s="49"/>
      <c r="X124" s="49"/>
      <c r="Y124" s="49"/>
      <c r="Z124" s="49"/>
    </row>
    <row r="125" spans="1:26" ht="13.5" customHeight="1">
      <c r="A125" s="31"/>
      <c r="B125" s="76"/>
      <c r="C125" s="32"/>
      <c r="D125" s="31"/>
      <c r="E125" s="33"/>
      <c r="F125" s="33"/>
      <c r="G125" s="33"/>
      <c r="H125" s="34"/>
      <c r="I125" s="34"/>
      <c r="J125" s="34" t="s">
        <v>1092</v>
      </c>
      <c r="K125" s="49"/>
      <c r="L125" s="84"/>
      <c r="M125" s="49"/>
      <c r="N125" s="44"/>
      <c r="O125" s="44"/>
      <c r="P125" s="96"/>
      <c r="Q125" s="44"/>
      <c r="R125" s="44"/>
      <c r="S125" s="108"/>
      <c r="T125" s="44"/>
      <c r="U125" s="49"/>
      <c r="V125" s="49"/>
      <c r="W125" s="49"/>
      <c r="X125" s="49"/>
      <c r="Y125" s="49"/>
      <c r="Z125" s="49"/>
    </row>
    <row r="126" spans="1:26" ht="13.5" customHeight="1">
      <c r="A126" s="31"/>
      <c r="B126" s="76"/>
      <c r="C126" s="32"/>
      <c r="D126" s="31"/>
      <c r="E126" s="33"/>
      <c r="F126" s="33"/>
      <c r="G126" s="33"/>
      <c r="H126" s="34" t="s">
        <v>274</v>
      </c>
      <c r="I126" s="34" t="s">
        <v>108</v>
      </c>
      <c r="J126" s="34" t="s">
        <v>54</v>
      </c>
      <c r="K126" s="49">
        <v>7.7267</v>
      </c>
      <c r="L126" s="84"/>
      <c r="M126" s="49"/>
      <c r="N126" s="91"/>
      <c r="O126" s="91"/>
      <c r="P126" s="92"/>
      <c r="Q126" s="91"/>
      <c r="R126" s="44"/>
      <c r="S126" s="108"/>
      <c r="T126" s="44"/>
      <c r="U126" s="49"/>
      <c r="V126" s="49"/>
      <c r="W126" s="49"/>
      <c r="X126" s="49"/>
      <c r="Y126" s="49"/>
      <c r="Z126" s="49"/>
    </row>
    <row r="127" spans="1:26" ht="13.5" customHeight="1">
      <c r="A127" s="31"/>
      <c r="B127" s="76"/>
      <c r="C127" s="32"/>
      <c r="D127" s="31"/>
      <c r="E127" s="33"/>
      <c r="F127" s="33"/>
      <c r="G127" s="33"/>
      <c r="H127" s="34"/>
      <c r="I127" s="34"/>
      <c r="J127" s="34" t="s">
        <v>47</v>
      </c>
      <c r="K127" s="49"/>
      <c r="L127" s="84"/>
      <c r="M127" s="49"/>
      <c r="N127" s="44"/>
      <c r="O127" s="44"/>
      <c r="P127" s="96"/>
      <c r="Q127" s="44"/>
      <c r="R127" s="44"/>
      <c r="S127" s="108"/>
      <c r="T127" s="44"/>
      <c r="U127" s="49"/>
      <c r="V127" s="49"/>
      <c r="W127" s="49"/>
      <c r="X127" s="49"/>
      <c r="Y127" s="49"/>
      <c r="Z127" s="49"/>
    </row>
    <row r="128" spans="1:26" ht="13.5" customHeight="1">
      <c r="A128" s="31"/>
      <c r="B128" s="76"/>
      <c r="C128" s="32"/>
      <c r="D128" s="31"/>
      <c r="E128" s="33"/>
      <c r="F128" s="33"/>
      <c r="G128" s="33"/>
      <c r="H128" s="34"/>
      <c r="I128" s="34"/>
      <c r="J128" s="34" t="s">
        <v>33</v>
      </c>
      <c r="K128" s="49"/>
      <c r="L128" s="84"/>
      <c r="M128" s="49"/>
      <c r="N128" s="44"/>
      <c r="O128" s="44"/>
      <c r="P128" s="96"/>
      <c r="Q128" s="44"/>
      <c r="R128" s="44"/>
      <c r="S128" s="108"/>
      <c r="T128" s="44"/>
      <c r="U128" s="49"/>
      <c r="V128" s="49"/>
      <c r="W128" s="49"/>
      <c r="X128" s="49"/>
      <c r="Y128" s="49"/>
      <c r="Z128" s="49"/>
    </row>
    <row r="129" spans="1:26" ht="13.5" customHeight="1">
      <c r="A129" s="31"/>
      <c r="B129" s="76"/>
      <c r="C129" s="32"/>
      <c r="D129" s="31"/>
      <c r="E129" s="33"/>
      <c r="F129" s="33"/>
      <c r="G129" s="33"/>
      <c r="H129" s="34" t="s">
        <v>274</v>
      </c>
      <c r="I129" s="34" t="s">
        <v>111</v>
      </c>
      <c r="J129" s="34" t="s">
        <v>47</v>
      </c>
      <c r="K129" s="49">
        <v>5.7667</v>
      </c>
      <c r="L129" s="84"/>
      <c r="M129" s="49"/>
      <c r="N129" s="91"/>
      <c r="O129" s="91"/>
      <c r="P129" s="92"/>
      <c r="Q129" s="91"/>
      <c r="R129" s="44"/>
      <c r="S129" s="108"/>
      <c r="T129" s="44"/>
      <c r="U129" s="49"/>
      <c r="V129" s="49"/>
      <c r="W129" s="49"/>
      <c r="X129" s="49"/>
      <c r="Y129" s="49"/>
      <c r="Z129" s="49"/>
    </row>
    <row r="130" spans="1:26" ht="13.5" customHeight="1">
      <c r="A130" s="31"/>
      <c r="B130" s="76"/>
      <c r="C130" s="32"/>
      <c r="D130" s="31"/>
      <c r="E130" s="33"/>
      <c r="F130" s="33"/>
      <c r="G130" s="33"/>
      <c r="H130" s="34"/>
      <c r="I130" s="34"/>
      <c r="J130" s="34" t="s">
        <v>33</v>
      </c>
      <c r="K130" s="49"/>
      <c r="L130" s="84"/>
      <c r="M130" s="49"/>
      <c r="N130" s="44"/>
      <c r="O130" s="44"/>
      <c r="P130" s="96"/>
      <c r="Q130" s="44"/>
      <c r="R130" s="44"/>
      <c r="S130" s="108"/>
      <c r="T130" s="44"/>
      <c r="U130" s="49"/>
      <c r="V130" s="49"/>
      <c r="W130" s="49"/>
      <c r="X130" s="49"/>
      <c r="Y130" s="49"/>
      <c r="Z130" s="49"/>
    </row>
    <row r="131" spans="1:26" ht="13.5" customHeight="1">
      <c r="A131" s="31"/>
      <c r="B131" s="76"/>
      <c r="C131" s="32"/>
      <c r="D131" s="31"/>
      <c r="E131" s="33"/>
      <c r="F131" s="33"/>
      <c r="G131" s="33"/>
      <c r="H131" s="34"/>
      <c r="I131" s="34"/>
      <c r="J131" s="34" t="s">
        <v>1092</v>
      </c>
      <c r="K131" s="49"/>
      <c r="L131" s="84"/>
      <c r="M131" s="49"/>
      <c r="N131" s="44"/>
      <c r="O131" s="44"/>
      <c r="P131" s="96"/>
      <c r="Q131" s="44"/>
      <c r="R131" s="44"/>
      <c r="S131" s="108"/>
      <c r="T131" s="44"/>
      <c r="U131" s="49"/>
      <c r="V131" s="49"/>
      <c r="W131" s="49"/>
      <c r="X131" s="49"/>
      <c r="Y131" s="49"/>
      <c r="Z131" s="49"/>
    </row>
    <row r="132" spans="1:26" ht="13.5" customHeight="1">
      <c r="A132" s="31"/>
      <c r="B132" s="76"/>
      <c r="C132" s="32"/>
      <c r="D132" s="31"/>
      <c r="E132" s="33"/>
      <c r="F132" s="33"/>
      <c r="G132" s="33"/>
      <c r="H132" s="34" t="s">
        <v>274</v>
      </c>
      <c r="I132" s="34" t="s">
        <v>114</v>
      </c>
      <c r="J132" s="34" t="s">
        <v>47</v>
      </c>
      <c r="K132" s="49">
        <v>6.16</v>
      </c>
      <c r="L132" s="84"/>
      <c r="M132" s="49"/>
      <c r="N132" s="91"/>
      <c r="O132" s="91"/>
      <c r="P132" s="92"/>
      <c r="Q132" s="91"/>
      <c r="R132" s="44"/>
      <c r="S132" s="108"/>
      <c r="T132" s="44"/>
      <c r="U132" s="49"/>
      <c r="V132" s="49"/>
      <c r="W132" s="49"/>
      <c r="X132" s="49"/>
      <c r="Y132" s="49"/>
      <c r="Z132" s="49"/>
    </row>
    <row r="133" spans="1:26" ht="13.5" customHeight="1">
      <c r="A133" s="31"/>
      <c r="B133" s="76"/>
      <c r="C133" s="32"/>
      <c r="D133" s="31"/>
      <c r="E133" s="33"/>
      <c r="F133" s="33"/>
      <c r="G133" s="33"/>
      <c r="H133" s="34"/>
      <c r="I133" s="34"/>
      <c r="J133" s="34" t="s">
        <v>33</v>
      </c>
      <c r="K133" s="49"/>
      <c r="L133" s="84"/>
      <c r="M133" s="49"/>
      <c r="N133" s="44"/>
      <c r="O133" s="44"/>
      <c r="P133" s="96"/>
      <c r="Q133" s="44"/>
      <c r="R133" s="44"/>
      <c r="S133" s="108"/>
      <c r="T133" s="44"/>
      <c r="U133" s="49"/>
      <c r="V133" s="49"/>
      <c r="W133" s="49"/>
      <c r="X133" s="49"/>
      <c r="Y133" s="49"/>
      <c r="Z133" s="49"/>
    </row>
    <row r="134" spans="1:26" ht="13.5" customHeight="1">
      <c r="A134" s="31"/>
      <c r="B134" s="76"/>
      <c r="C134" s="32"/>
      <c r="D134" s="31"/>
      <c r="E134" s="33"/>
      <c r="F134" s="33"/>
      <c r="G134" s="33"/>
      <c r="H134" s="34"/>
      <c r="I134" s="34"/>
      <c r="J134" s="34" t="s">
        <v>1092</v>
      </c>
      <c r="K134" s="49"/>
      <c r="L134" s="84"/>
      <c r="M134" s="49"/>
      <c r="N134" s="44"/>
      <c r="O134" s="44"/>
      <c r="P134" s="96"/>
      <c r="Q134" s="44"/>
      <c r="R134" s="44"/>
      <c r="S134" s="108"/>
      <c r="T134" s="44"/>
      <c r="U134" s="49"/>
      <c r="V134" s="49"/>
      <c r="W134" s="49"/>
      <c r="X134" s="49"/>
      <c r="Y134" s="49"/>
      <c r="Z134" s="49"/>
    </row>
    <row r="135" spans="1:26" ht="13.5" customHeight="1">
      <c r="A135" s="31"/>
      <c r="B135" s="76"/>
      <c r="C135" s="32"/>
      <c r="D135" s="31"/>
      <c r="E135" s="33"/>
      <c r="F135" s="33"/>
      <c r="G135" s="33"/>
      <c r="H135" s="34" t="s">
        <v>274</v>
      </c>
      <c r="I135" s="34" t="s">
        <v>116</v>
      </c>
      <c r="J135" s="34" t="s">
        <v>47</v>
      </c>
      <c r="K135" s="49">
        <v>5.76</v>
      </c>
      <c r="L135" s="84"/>
      <c r="M135" s="49"/>
      <c r="N135" s="91"/>
      <c r="O135" s="91"/>
      <c r="P135" s="92"/>
      <c r="Q135" s="91"/>
      <c r="R135" s="44"/>
      <c r="S135" s="108"/>
      <c r="T135" s="44"/>
      <c r="U135" s="49"/>
      <c r="V135" s="49"/>
      <c r="W135" s="49"/>
      <c r="X135" s="49"/>
      <c r="Y135" s="49"/>
      <c r="Z135" s="49"/>
    </row>
    <row r="136" spans="1:26" ht="13.5" customHeight="1">
      <c r="A136" s="31"/>
      <c r="B136" s="76"/>
      <c r="C136" s="32"/>
      <c r="D136" s="31"/>
      <c r="E136" s="33"/>
      <c r="F136" s="33"/>
      <c r="G136" s="33"/>
      <c r="H136" s="34"/>
      <c r="I136" s="34"/>
      <c r="J136" s="34" t="s">
        <v>33</v>
      </c>
      <c r="K136" s="49"/>
      <c r="L136" s="84"/>
      <c r="M136" s="49"/>
      <c r="N136" s="44"/>
      <c r="O136" s="44"/>
      <c r="P136" s="96"/>
      <c r="Q136" s="44"/>
      <c r="R136" s="44"/>
      <c r="S136" s="108"/>
      <c r="T136" s="44"/>
      <c r="U136" s="49"/>
      <c r="V136" s="49"/>
      <c r="W136" s="49"/>
      <c r="X136" s="49"/>
      <c r="Y136" s="49"/>
      <c r="Z136" s="49"/>
    </row>
    <row r="137" spans="1:26" ht="13.5" customHeight="1">
      <c r="A137" s="31"/>
      <c r="B137" s="76"/>
      <c r="C137" s="32"/>
      <c r="D137" s="31"/>
      <c r="E137" s="33"/>
      <c r="F137" s="33"/>
      <c r="G137" s="33"/>
      <c r="H137" s="34"/>
      <c r="I137" s="34"/>
      <c r="J137" s="34" t="s">
        <v>1187</v>
      </c>
      <c r="K137" s="49"/>
      <c r="L137" s="84"/>
      <c r="M137" s="49"/>
      <c r="N137" s="44"/>
      <c r="O137" s="44"/>
      <c r="P137" s="96"/>
      <c r="Q137" s="44"/>
      <c r="R137" s="44"/>
      <c r="S137" s="108"/>
      <c r="T137" s="44"/>
      <c r="U137" s="49"/>
      <c r="V137" s="49"/>
      <c r="W137" s="49"/>
      <c r="X137" s="49"/>
      <c r="Y137" s="49"/>
      <c r="Z137" s="49"/>
    </row>
    <row r="138" spans="1:26" ht="13.5" customHeight="1">
      <c r="A138" s="31"/>
      <c r="B138" s="76"/>
      <c r="C138" s="32"/>
      <c r="D138" s="31"/>
      <c r="E138" s="33"/>
      <c r="F138" s="33"/>
      <c r="G138" s="33"/>
      <c r="H138" s="34" t="s">
        <v>274</v>
      </c>
      <c r="I138" s="34" t="s">
        <v>119</v>
      </c>
      <c r="J138" s="34" t="s">
        <v>47</v>
      </c>
      <c r="K138" s="49">
        <v>4.6</v>
      </c>
      <c r="L138" s="84"/>
      <c r="M138" s="49"/>
      <c r="N138" s="91"/>
      <c r="O138" s="91"/>
      <c r="P138" s="92"/>
      <c r="Q138" s="91"/>
      <c r="R138" s="44"/>
      <c r="S138" s="108"/>
      <c r="T138" s="44"/>
      <c r="U138" s="49"/>
      <c r="V138" s="49"/>
      <c r="W138" s="49"/>
      <c r="X138" s="49"/>
      <c r="Y138" s="49"/>
      <c r="Z138" s="49"/>
    </row>
    <row r="139" spans="1:26" ht="13.5" customHeight="1">
      <c r="A139" s="31"/>
      <c r="B139" s="76"/>
      <c r="C139" s="32"/>
      <c r="D139" s="31"/>
      <c r="E139" s="33"/>
      <c r="F139" s="33"/>
      <c r="G139" s="33"/>
      <c r="H139" s="34"/>
      <c r="I139" s="34"/>
      <c r="J139" s="34" t="s">
        <v>33</v>
      </c>
      <c r="K139" s="49"/>
      <c r="L139" s="84"/>
      <c r="M139" s="49"/>
      <c r="N139" s="44"/>
      <c r="O139" s="44"/>
      <c r="P139" s="96"/>
      <c r="Q139" s="44"/>
      <c r="R139" s="44"/>
      <c r="S139" s="108"/>
      <c r="T139" s="44"/>
      <c r="U139" s="49"/>
      <c r="V139" s="49"/>
      <c r="W139" s="49"/>
      <c r="X139" s="49"/>
      <c r="Y139" s="49"/>
      <c r="Z139" s="49"/>
    </row>
    <row r="140" spans="1:26" ht="13.5" customHeight="1">
      <c r="A140" s="31"/>
      <c r="B140" s="76"/>
      <c r="C140" s="32"/>
      <c r="D140" s="31"/>
      <c r="E140" s="33"/>
      <c r="F140" s="33"/>
      <c r="G140" s="33"/>
      <c r="H140" s="34"/>
      <c r="I140" s="34"/>
      <c r="J140" s="34" t="s">
        <v>1097</v>
      </c>
      <c r="K140" s="49"/>
      <c r="L140" s="84"/>
      <c r="M140" s="49"/>
      <c r="N140" s="44"/>
      <c r="O140" s="44"/>
      <c r="P140" s="96"/>
      <c r="Q140" s="44"/>
      <c r="R140" s="44"/>
      <c r="S140" s="108"/>
      <c r="T140" s="44"/>
      <c r="U140" s="49"/>
      <c r="V140" s="49"/>
      <c r="W140" s="49"/>
      <c r="X140" s="49"/>
      <c r="Y140" s="49"/>
      <c r="Z140" s="49"/>
    </row>
    <row r="141" spans="1:26" ht="13.5" customHeight="1">
      <c r="A141" s="31"/>
      <c r="B141" s="76"/>
      <c r="C141" s="32"/>
      <c r="D141" s="31"/>
      <c r="E141" s="33"/>
      <c r="F141" s="33"/>
      <c r="G141" s="33"/>
      <c r="H141" s="34" t="s">
        <v>274</v>
      </c>
      <c r="I141" s="34" t="s">
        <v>123</v>
      </c>
      <c r="J141" s="34" t="s">
        <v>54</v>
      </c>
      <c r="K141" s="49">
        <v>6.2367</v>
      </c>
      <c r="L141" s="84"/>
      <c r="M141" s="49"/>
      <c r="N141" s="91"/>
      <c r="O141" s="91"/>
      <c r="P141" s="92"/>
      <c r="Q141" s="91"/>
      <c r="R141" s="44"/>
      <c r="S141" s="108"/>
      <c r="T141" s="44"/>
      <c r="U141" s="49"/>
      <c r="V141" s="49"/>
      <c r="W141" s="49"/>
      <c r="X141" s="49"/>
      <c r="Y141" s="49"/>
      <c r="Z141" s="49"/>
    </row>
    <row r="142" spans="1:26" ht="13.5" customHeight="1">
      <c r="A142" s="31"/>
      <c r="B142" s="76"/>
      <c r="C142" s="32"/>
      <c r="D142" s="31"/>
      <c r="E142" s="33"/>
      <c r="F142" s="33"/>
      <c r="G142" s="33"/>
      <c r="H142" s="34"/>
      <c r="I142" s="34"/>
      <c r="J142" s="34" t="s">
        <v>33</v>
      </c>
      <c r="K142" s="49"/>
      <c r="L142" s="84"/>
      <c r="M142" s="49"/>
      <c r="N142" s="44"/>
      <c r="O142" s="44"/>
      <c r="P142" s="96"/>
      <c r="Q142" s="44"/>
      <c r="R142" s="44"/>
      <c r="S142" s="108"/>
      <c r="T142" s="44"/>
      <c r="U142" s="49"/>
      <c r="V142" s="49"/>
      <c r="W142" s="49"/>
      <c r="X142" s="49"/>
      <c r="Y142" s="49"/>
      <c r="Z142" s="49"/>
    </row>
    <row r="143" spans="1:26" ht="13.5" customHeight="1">
      <c r="A143" s="31"/>
      <c r="B143" s="76"/>
      <c r="C143" s="32"/>
      <c r="D143" s="31"/>
      <c r="E143" s="33"/>
      <c r="F143" s="33"/>
      <c r="G143" s="33"/>
      <c r="H143" s="34"/>
      <c r="I143" s="34"/>
      <c r="J143" s="34" t="s">
        <v>371</v>
      </c>
      <c r="K143" s="49"/>
      <c r="L143" s="84"/>
      <c r="M143" s="49"/>
      <c r="N143" s="44"/>
      <c r="O143" s="44"/>
      <c r="P143" s="96"/>
      <c r="Q143" s="44"/>
      <c r="R143" s="44"/>
      <c r="S143" s="108"/>
      <c r="T143" s="44"/>
      <c r="U143" s="49"/>
      <c r="V143" s="49"/>
      <c r="W143" s="49"/>
      <c r="X143" s="49"/>
      <c r="Y143" s="49"/>
      <c r="Z143" s="49"/>
    </row>
    <row r="144" spans="1:26" ht="13.5" customHeight="1">
      <c r="A144" s="31"/>
      <c r="B144" s="76"/>
      <c r="C144" s="32"/>
      <c r="D144" s="31"/>
      <c r="E144" s="33"/>
      <c r="F144" s="33"/>
      <c r="G144" s="33"/>
      <c r="H144" s="34"/>
      <c r="I144" s="34"/>
      <c r="J144" s="34" t="s">
        <v>1092</v>
      </c>
      <c r="K144" s="49"/>
      <c r="L144" s="84"/>
      <c r="M144" s="49"/>
      <c r="N144" s="48"/>
      <c r="O144" s="48"/>
      <c r="P144" s="95"/>
      <c r="Q144" s="48"/>
      <c r="R144" s="48"/>
      <c r="S144" s="108"/>
      <c r="T144" s="48"/>
      <c r="U144" s="49"/>
      <c r="V144" s="49"/>
      <c r="W144" s="49"/>
      <c r="X144" s="49"/>
      <c r="Y144" s="49"/>
      <c r="Z144" s="49"/>
    </row>
    <row r="145" spans="1:26" s="4" customFormat="1" ht="23.25" customHeight="1">
      <c r="A145" s="31">
        <v>6</v>
      </c>
      <c r="B145" s="76" t="s">
        <v>21</v>
      </c>
      <c r="C145" s="32">
        <f>F145/E145</f>
        <v>0.8555965959058869</v>
      </c>
      <c r="D145" s="31" t="s">
        <v>22</v>
      </c>
      <c r="E145" s="33">
        <v>14.7822</v>
      </c>
      <c r="F145" s="33">
        <v>12.6476</v>
      </c>
      <c r="G145" s="33">
        <v>2.1346</v>
      </c>
      <c r="H145" s="34" t="s">
        <v>274</v>
      </c>
      <c r="I145" s="34" t="s">
        <v>23</v>
      </c>
      <c r="J145" s="34" t="s">
        <v>33</v>
      </c>
      <c r="K145" s="49">
        <v>7.7433</v>
      </c>
      <c r="L145" s="84" t="s">
        <v>25</v>
      </c>
      <c r="M145" s="49">
        <v>2.1346</v>
      </c>
      <c r="N145" s="89" t="s">
        <v>371</v>
      </c>
      <c r="O145" s="89" t="s">
        <v>432</v>
      </c>
      <c r="P145" s="90" t="s">
        <v>1035</v>
      </c>
      <c r="Q145" s="89" t="s">
        <v>1185</v>
      </c>
      <c r="R145" s="40" t="s">
        <v>1186</v>
      </c>
      <c r="S145" s="108" t="s">
        <v>1054</v>
      </c>
      <c r="T145" s="40"/>
      <c r="U145" s="49"/>
      <c r="V145" s="49"/>
      <c r="W145" s="49"/>
      <c r="X145" s="49"/>
      <c r="Y145" s="49"/>
      <c r="Z145" s="49"/>
    </row>
    <row r="146" spans="1:26" s="4" customFormat="1" ht="13.5">
      <c r="A146" s="31"/>
      <c r="B146" s="76"/>
      <c r="C146" s="32"/>
      <c r="D146" s="31"/>
      <c r="E146" s="33"/>
      <c r="F146" s="33"/>
      <c r="G146" s="33"/>
      <c r="H146" s="34"/>
      <c r="I146" s="34"/>
      <c r="J146" s="34" t="s">
        <v>54</v>
      </c>
      <c r="K146" s="49"/>
      <c r="L146" s="84"/>
      <c r="M146" s="49"/>
      <c r="N146" s="44"/>
      <c r="O146" s="44"/>
      <c r="P146" s="96"/>
      <c r="Q146" s="44"/>
      <c r="R146" s="44"/>
      <c r="S146" s="108"/>
      <c r="T146" s="44"/>
      <c r="U146" s="49"/>
      <c r="V146" s="49"/>
      <c r="W146" s="49"/>
      <c r="X146" s="49"/>
      <c r="Y146" s="49"/>
      <c r="Z146" s="49"/>
    </row>
    <row r="147" spans="1:26" s="4" customFormat="1" ht="13.5">
      <c r="A147" s="31"/>
      <c r="B147" s="76"/>
      <c r="C147" s="32"/>
      <c r="D147" s="31"/>
      <c r="E147" s="33"/>
      <c r="F147" s="33"/>
      <c r="G147" s="33"/>
      <c r="H147" s="34"/>
      <c r="I147" s="34" t="s">
        <v>32</v>
      </c>
      <c r="J147" s="34" t="s">
        <v>33</v>
      </c>
      <c r="K147" s="49">
        <v>3.202</v>
      </c>
      <c r="L147" s="84"/>
      <c r="M147" s="49"/>
      <c r="N147" s="44"/>
      <c r="O147" s="44"/>
      <c r="P147" s="96"/>
      <c r="Q147" s="44"/>
      <c r="R147" s="44"/>
      <c r="S147" s="108"/>
      <c r="T147" s="44"/>
      <c r="U147" s="49"/>
      <c r="V147" s="49"/>
      <c r="W147" s="49"/>
      <c r="X147" s="49"/>
      <c r="Y147" s="49"/>
      <c r="Z147" s="49"/>
    </row>
    <row r="148" spans="1:26" s="4" customFormat="1" ht="13.5">
      <c r="A148" s="31"/>
      <c r="B148" s="76"/>
      <c r="C148" s="32"/>
      <c r="D148" s="31"/>
      <c r="E148" s="33"/>
      <c r="F148" s="33"/>
      <c r="G148" s="33"/>
      <c r="H148" s="34"/>
      <c r="I148" s="34"/>
      <c r="J148" s="34"/>
      <c r="K148" s="49"/>
      <c r="L148" s="84"/>
      <c r="M148" s="49"/>
      <c r="N148" s="48"/>
      <c r="O148" s="48"/>
      <c r="P148" s="95"/>
      <c r="Q148" s="48"/>
      <c r="R148" s="48"/>
      <c r="S148" s="108"/>
      <c r="T148" s="48"/>
      <c r="U148" s="49"/>
      <c r="V148" s="49"/>
      <c r="W148" s="49"/>
      <c r="X148" s="49"/>
      <c r="Y148" s="49"/>
      <c r="Z148" s="49"/>
    </row>
    <row r="149" spans="1:26" s="4" customFormat="1" ht="33.75" customHeight="1">
      <c r="A149" s="31">
        <v>7</v>
      </c>
      <c r="B149" s="77" t="s">
        <v>58</v>
      </c>
      <c r="C149" s="32">
        <f>F149/E149</f>
        <v>0.874852469343043</v>
      </c>
      <c r="D149" s="31" t="s">
        <v>59</v>
      </c>
      <c r="E149" s="33">
        <v>28.8923</v>
      </c>
      <c r="F149" s="33">
        <v>25.2765</v>
      </c>
      <c r="G149" s="33">
        <v>2.7543</v>
      </c>
      <c r="H149" s="34" t="s">
        <v>274</v>
      </c>
      <c r="I149" s="34" t="s">
        <v>60</v>
      </c>
      <c r="J149" s="34" t="s">
        <v>33</v>
      </c>
      <c r="K149" s="49">
        <v>3.9413</v>
      </c>
      <c r="L149" s="84" t="s">
        <v>25</v>
      </c>
      <c r="M149" s="49">
        <v>2.7543</v>
      </c>
      <c r="N149" s="89" t="s">
        <v>371</v>
      </c>
      <c r="O149" s="89" t="s">
        <v>432</v>
      </c>
      <c r="P149" s="90" t="s">
        <v>1035</v>
      </c>
      <c r="Q149" s="85" t="s">
        <v>1185</v>
      </c>
      <c r="R149" s="136" t="s">
        <v>1186</v>
      </c>
      <c r="S149" s="108" t="s">
        <v>1038</v>
      </c>
      <c r="T149" s="137"/>
      <c r="U149" s="49"/>
      <c r="V149" s="49"/>
      <c r="W149" s="49"/>
      <c r="X149" s="49"/>
      <c r="Y149" s="49"/>
      <c r="Z149" s="49"/>
    </row>
    <row r="150" spans="1:26" s="4" customFormat="1" ht="27" customHeight="1">
      <c r="A150" s="31"/>
      <c r="B150" s="77"/>
      <c r="C150" s="32"/>
      <c r="D150" s="31"/>
      <c r="E150" s="33"/>
      <c r="F150" s="33"/>
      <c r="G150" s="33"/>
      <c r="H150" s="34" t="s">
        <v>274</v>
      </c>
      <c r="I150" s="34" t="s">
        <v>63</v>
      </c>
      <c r="J150" s="34" t="s">
        <v>54</v>
      </c>
      <c r="K150" s="49">
        <v>6.424</v>
      </c>
      <c r="L150" s="84"/>
      <c r="M150" s="49"/>
      <c r="N150" s="91"/>
      <c r="O150" s="91"/>
      <c r="P150" s="92"/>
      <c r="Q150" s="85"/>
      <c r="R150" s="136"/>
      <c r="S150" s="108"/>
      <c r="T150" s="44"/>
      <c r="U150" s="49"/>
      <c r="V150" s="49"/>
      <c r="W150" s="49"/>
      <c r="X150" s="49"/>
      <c r="Y150" s="49"/>
      <c r="Z150" s="49"/>
    </row>
    <row r="151" spans="1:26" s="4" customFormat="1" ht="12.75" customHeight="1">
      <c r="A151" s="31"/>
      <c r="B151" s="77"/>
      <c r="C151" s="32"/>
      <c r="D151" s="31"/>
      <c r="E151" s="33"/>
      <c r="F151" s="33"/>
      <c r="G151" s="33"/>
      <c r="H151" s="34"/>
      <c r="I151" s="34"/>
      <c r="J151" s="34" t="s">
        <v>1187</v>
      </c>
      <c r="K151" s="49"/>
      <c r="L151" s="84"/>
      <c r="M151" s="49"/>
      <c r="N151" s="44"/>
      <c r="O151" s="44"/>
      <c r="P151" s="96"/>
      <c r="Q151" s="85"/>
      <c r="R151" s="136"/>
      <c r="S151" s="108"/>
      <c r="T151" s="44"/>
      <c r="U151" s="49"/>
      <c r="V151" s="49"/>
      <c r="W151" s="49"/>
      <c r="X151" s="49"/>
      <c r="Y151" s="49"/>
      <c r="Z151" s="49"/>
    </row>
    <row r="152" spans="1:26" s="4" customFormat="1" ht="4.5" customHeight="1">
      <c r="A152" s="31"/>
      <c r="B152" s="77"/>
      <c r="C152" s="32"/>
      <c r="D152" s="31"/>
      <c r="E152" s="33"/>
      <c r="F152" s="33"/>
      <c r="G152" s="33"/>
      <c r="H152" s="34"/>
      <c r="I152" s="34"/>
      <c r="J152" s="34"/>
      <c r="K152" s="49"/>
      <c r="L152" s="84"/>
      <c r="M152" s="49"/>
      <c r="N152" s="44"/>
      <c r="O152" s="44"/>
      <c r="P152" s="96"/>
      <c r="Q152" s="85"/>
      <c r="R152" s="136"/>
      <c r="S152" s="108"/>
      <c r="T152" s="44"/>
      <c r="U152" s="49"/>
      <c r="V152" s="49"/>
      <c r="W152" s="49"/>
      <c r="X152" s="49"/>
      <c r="Y152" s="49"/>
      <c r="Z152" s="49"/>
    </row>
    <row r="153" spans="1:26" s="4" customFormat="1" ht="13.5">
      <c r="A153" s="31"/>
      <c r="B153" s="77"/>
      <c r="C153" s="32"/>
      <c r="D153" s="31"/>
      <c r="E153" s="33"/>
      <c r="F153" s="33"/>
      <c r="G153" s="33"/>
      <c r="H153" s="34"/>
      <c r="I153" s="34"/>
      <c r="J153" s="34"/>
      <c r="K153" s="49"/>
      <c r="L153" s="84"/>
      <c r="M153" s="49"/>
      <c r="N153" s="44"/>
      <c r="O153" s="44"/>
      <c r="P153" s="96"/>
      <c r="Q153" s="85"/>
      <c r="R153" s="136"/>
      <c r="S153" s="108"/>
      <c r="T153" s="44"/>
      <c r="U153" s="49"/>
      <c r="V153" s="49"/>
      <c r="W153" s="49"/>
      <c r="X153" s="49"/>
      <c r="Y153" s="49"/>
      <c r="Z153" s="49"/>
    </row>
    <row r="154" spans="1:26" ht="13.5" customHeight="1">
      <c r="A154" s="71" t="s">
        <v>1189</v>
      </c>
      <c r="B154" s="72"/>
      <c r="C154" s="72" t="s">
        <v>1032</v>
      </c>
      <c r="D154" s="73">
        <f>SUM(M155)</f>
        <v>0.1148</v>
      </c>
      <c r="E154" s="74" t="s">
        <v>1033</v>
      </c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111"/>
    </row>
    <row r="155" spans="1:26" ht="48.75" customHeight="1">
      <c r="A155" s="31">
        <v>1</v>
      </c>
      <c r="B155" s="76" t="s">
        <v>221</v>
      </c>
      <c r="C155" s="32">
        <f>F155/E155</f>
        <v>0.8251701372019539</v>
      </c>
      <c r="D155" s="31" t="s">
        <v>222</v>
      </c>
      <c r="E155" s="33">
        <v>26.5521</v>
      </c>
      <c r="F155" s="33">
        <v>21.91</v>
      </c>
      <c r="G155" s="33">
        <v>0.11</v>
      </c>
      <c r="H155" s="34" t="s">
        <v>274</v>
      </c>
      <c r="I155" s="34" t="s">
        <v>1190</v>
      </c>
      <c r="J155" s="34" t="s">
        <v>1191</v>
      </c>
      <c r="K155" s="49">
        <v>0.1148</v>
      </c>
      <c r="L155" s="34" t="s">
        <v>41</v>
      </c>
      <c r="M155" s="49">
        <v>0.1148</v>
      </c>
      <c r="N155" s="85" t="s">
        <v>926</v>
      </c>
      <c r="O155" s="85" t="s">
        <v>1192</v>
      </c>
      <c r="P155" s="86" t="s">
        <v>1084</v>
      </c>
      <c r="Q155" s="85" t="s">
        <v>1193</v>
      </c>
      <c r="R155" s="34" t="s">
        <v>1194</v>
      </c>
      <c r="S155" s="108" t="s">
        <v>1054</v>
      </c>
      <c r="T155" s="34"/>
      <c r="U155" s="49"/>
      <c r="V155" s="49"/>
      <c r="W155" s="49"/>
      <c r="X155" s="49"/>
      <c r="Y155" s="49"/>
      <c r="Z155" s="49"/>
    </row>
    <row r="156" spans="1:26" s="4" customFormat="1" ht="40.5" customHeight="1">
      <c r="A156" s="71" t="s">
        <v>1195</v>
      </c>
      <c r="B156" s="72"/>
      <c r="C156" s="72" t="s">
        <v>1032</v>
      </c>
      <c r="D156" s="73">
        <f>M157</f>
        <v>6.9835</v>
      </c>
      <c r="E156" s="74" t="s">
        <v>1033</v>
      </c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111"/>
    </row>
    <row r="157" spans="1:26" s="64" customFormat="1" ht="48.75" customHeight="1">
      <c r="A157" s="114">
        <v>1</v>
      </c>
      <c r="B157" s="128" t="s">
        <v>332</v>
      </c>
      <c r="C157" s="115">
        <f>F157/E157</f>
        <v>0.49321848172364496</v>
      </c>
      <c r="D157" s="116" t="s">
        <v>333</v>
      </c>
      <c r="E157" s="117">
        <v>13.7801</v>
      </c>
      <c r="F157" s="117">
        <v>6.7966</v>
      </c>
      <c r="G157" s="117">
        <v>6.9835</v>
      </c>
      <c r="H157" s="34" t="s">
        <v>274</v>
      </c>
      <c r="I157" s="131" t="s">
        <v>334</v>
      </c>
      <c r="J157" s="114" t="s">
        <v>335</v>
      </c>
      <c r="K157" s="132">
        <v>6.9835</v>
      </c>
      <c r="L157" s="34" t="s">
        <v>41</v>
      </c>
      <c r="M157" s="132">
        <v>6.9835</v>
      </c>
      <c r="N157" s="133" t="s">
        <v>318</v>
      </c>
      <c r="O157" s="133" t="s">
        <v>1196</v>
      </c>
      <c r="P157" s="134" t="s">
        <v>1035</v>
      </c>
      <c r="Q157" s="133" t="s">
        <v>1197</v>
      </c>
      <c r="R157" s="131" t="s">
        <v>1198</v>
      </c>
      <c r="S157" s="138" t="s">
        <v>1054</v>
      </c>
      <c r="T157" s="131"/>
      <c r="U157" s="132"/>
      <c r="V157" s="132"/>
      <c r="W157" s="132"/>
      <c r="X157" s="132"/>
      <c r="Y157" s="132"/>
      <c r="Z157" s="132"/>
    </row>
    <row r="158" spans="1:26" s="4" customFormat="1" ht="13.5" customHeight="1">
      <c r="A158" s="71" t="s">
        <v>1199</v>
      </c>
      <c r="B158" s="72"/>
      <c r="C158" s="72" t="s">
        <v>1032</v>
      </c>
      <c r="D158" s="73">
        <f>M159</f>
        <v>5.8966</v>
      </c>
      <c r="E158" s="74" t="s">
        <v>1033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111"/>
    </row>
    <row r="159" spans="1:26" ht="57.75" customHeight="1">
      <c r="A159" s="31">
        <v>1</v>
      </c>
      <c r="B159" s="77" t="s">
        <v>308</v>
      </c>
      <c r="C159" s="32">
        <f>F159/E159</f>
        <v>0</v>
      </c>
      <c r="D159" s="31" t="s">
        <v>309</v>
      </c>
      <c r="E159" s="33">
        <v>5.8966</v>
      </c>
      <c r="F159" s="33">
        <v>0</v>
      </c>
      <c r="G159" s="33">
        <v>5.8966</v>
      </c>
      <c r="H159" s="34" t="s">
        <v>1106</v>
      </c>
      <c r="I159" s="34" t="s">
        <v>310</v>
      </c>
      <c r="J159" s="34" t="s">
        <v>311</v>
      </c>
      <c r="K159" s="49">
        <v>5.8966</v>
      </c>
      <c r="L159" s="34" t="s">
        <v>41</v>
      </c>
      <c r="M159" s="49">
        <v>5.8966</v>
      </c>
      <c r="N159" s="85" t="s">
        <v>300</v>
      </c>
      <c r="O159" s="85" t="s">
        <v>1200</v>
      </c>
      <c r="P159" s="86" t="s">
        <v>1035</v>
      </c>
      <c r="Q159" s="85" t="s">
        <v>1201</v>
      </c>
      <c r="R159" s="34" t="s">
        <v>1202</v>
      </c>
      <c r="S159" s="107" t="s">
        <v>1109</v>
      </c>
      <c r="T159" s="34"/>
      <c r="U159" s="49"/>
      <c r="V159" s="49"/>
      <c r="W159" s="49"/>
      <c r="X159" s="49"/>
      <c r="Y159" s="49"/>
      <c r="Z159" s="49"/>
    </row>
    <row r="160" spans="1:26" ht="13.5" customHeight="1">
      <c r="A160" s="71" t="s">
        <v>1203</v>
      </c>
      <c r="B160" s="72"/>
      <c r="C160" s="72"/>
      <c r="D160" s="72"/>
      <c r="E160" s="74" t="s">
        <v>1032</v>
      </c>
      <c r="F160" s="129">
        <f>M161</f>
        <v>2.795</v>
      </c>
      <c r="G160" s="74" t="s">
        <v>1033</v>
      </c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111"/>
    </row>
    <row r="161" spans="1:26" ht="48.75" customHeight="1">
      <c r="A161" s="114">
        <v>3</v>
      </c>
      <c r="B161" s="130" t="s">
        <v>319</v>
      </c>
      <c r="C161" s="115">
        <f>F161/E161</f>
        <v>0.9890865467303516</v>
      </c>
      <c r="D161" s="116" t="s">
        <v>320</v>
      </c>
      <c r="E161" s="117">
        <v>256.4083</v>
      </c>
      <c r="F161" s="33">
        <v>253.61</v>
      </c>
      <c r="G161" s="33">
        <v>2.795</v>
      </c>
      <c r="H161" s="34" t="s">
        <v>1106</v>
      </c>
      <c r="I161" s="56" t="s">
        <v>321</v>
      </c>
      <c r="J161" s="34" t="s">
        <v>508</v>
      </c>
      <c r="K161" s="49">
        <v>4.2693</v>
      </c>
      <c r="L161" s="34" t="s">
        <v>25</v>
      </c>
      <c r="M161" s="49">
        <v>2.795</v>
      </c>
      <c r="N161" s="123" t="s">
        <v>1204</v>
      </c>
      <c r="O161" s="123" t="s">
        <v>1205</v>
      </c>
      <c r="P161" s="124" t="s">
        <v>1035</v>
      </c>
      <c r="Q161" s="123" t="s">
        <v>1206</v>
      </c>
      <c r="R161" s="56" t="s">
        <v>1207</v>
      </c>
      <c r="S161" s="138" t="s">
        <v>1054</v>
      </c>
      <c r="T161" s="56"/>
      <c r="U161" s="49"/>
      <c r="V161" s="49"/>
      <c r="W161" s="49"/>
      <c r="X161" s="49"/>
      <c r="Y161" s="49"/>
      <c r="Z161" s="49"/>
    </row>
    <row r="162" spans="1:26" ht="48.75" customHeight="1">
      <c r="A162" s="114"/>
      <c r="B162" s="130"/>
      <c r="C162" s="115"/>
      <c r="D162" s="116"/>
      <c r="E162" s="117"/>
      <c r="F162" s="33"/>
      <c r="G162" s="33"/>
      <c r="H162" s="34"/>
      <c r="I162" s="56"/>
      <c r="J162" s="34" t="s">
        <v>322</v>
      </c>
      <c r="K162" s="49">
        <v>0.95</v>
      </c>
      <c r="L162" s="34" t="s">
        <v>25</v>
      </c>
      <c r="M162" s="49"/>
      <c r="N162" s="56"/>
      <c r="O162" s="56"/>
      <c r="P162" s="135"/>
      <c r="Q162" s="56"/>
      <c r="R162" s="56"/>
      <c r="S162" s="138"/>
      <c r="T162" s="56"/>
      <c r="U162" s="49"/>
      <c r="V162" s="49"/>
      <c r="W162" s="49"/>
      <c r="X162" s="49"/>
      <c r="Y162" s="49"/>
      <c r="Z162" s="49"/>
    </row>
    <row r="163" spans="1:26" ht="48.75" customHeight="1">
      <c r="A163" s="114"/>
      <c r="B163" s="130"/>
      <c r="C163" s="115"/>
      <c r="D163" s="116"/>
      <c r="E163" s="117"/>
      <c r="F163" s="33"/>
      <c r="G163" s="33"/>
      <c r="H163" s="34"/>
      <c r="I163" s="56"/>
      <c r="J163" s="34" t="s">
        <v>1208</v>
      </c>
      <c r="K163" s="49">
        <v>0.2613</v>
      </c>
      <c r="L163" s="34" t="s">
        <v>25</v>
      </c>
      <c r="M163" s="49"/>
      <c r="N163" s="56"/>
      <c r="O163" s="56"/>
      <c r="P163" s="135"/>
      <c r="Q163" s="56"/>
      <c r="R163" s="56"/>
      <c r="S163" s="138"/>
      <c r="T163" s="56"/>
      <c r="U163" s="49"/>
      <c r="V163" s="49"/>
      <c r="W163" s="49"/>
      <c r="X163" s="49"/>
      <c r="Y163" s="49"/>
      <c r="Z163" s="49"/>
    </row>
    <row r="164" spans="1:26" ht="48.75" customHeight="1">
      <c r="A164" s="114"/>
      <c r="B164" s="130"/>
      <c r="C164" s="115"/>
      <c r="D164" s="116"/>
      <c r="E164" s="117"/>
      <c r="F164" s="33"/>
      <c r="G164" s="33"/>
      <c r="H164" s="34"/>
      <c r="I164" s="56"/>
      <c r="J164" s="34" t="s">
        <v>343</v>
      </c>
      <c r="K164" s="49">
        <v>1.8266</v>
      </c>
      <c r="L164" s="34" t="s">
        <v>25</v>
      </c>
      <c r="M164" s="49"/>
      <c r="N164" s="56"/>
      <c r="O164" s="56"/>
      <c r="P164" s="135"/>
      <c r="Q164" s="56"/>
      <c r="R164" s="56"/>
      <c r="S164" s="138"/>
      <c r="T164" s="56"/>
      <c r="U164" s="49"/>
      <c r="V164" s="49"/>
      <c r="W164" s="49"/>
      <c r="X164" s="49"/>
      <c r="Y164" s="49"/>
      <c r="Z164" s="49"/>
    </row>
    <row r="165" spans="1:26" ht="13.5" customHeight="1">
      <c r="A165" s="71" t="s">
        <v>1224</v>
      </c>
      <c r="B165" s="72"/>
      <c r="C165" s="72"/>
      <c r="D165" s="72"/>
      <c r="E165" s="74" t="s">
        <v>1032</v>
      </c>
      <c r="F165" s="129">
        <f>M166</f>
        <v>8.4509</v>
      </c>
      <c r="G165" s="74" t="s">
        <v>1033</v>
      </c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111"/>
    </row>
    <row r="166" spans="1:26" ht="27.75" customHeight="1">
      <c r="A166" s="31">
        <v>1</v>
      </c>
      <c r="B166" s="76" t="s">
        <v>65</v>
      </c>
      <c r="C166" s="32">
        <f>F166/E166</f>
        <v>0.7278889003374462</v>
      </c>
      <c r="D166" s="31" t="s">
        <v>66</v>
      </c>
      <c r="E166" s="33">
        <v>31.0568</v>
      </c>
      <c r="F166" s="33">
        <v>22.6059</v>
      </c>
      <c r="G166" s="33">
        <v>8.4509</v>
      </c>
      <c r="H166" s="34" t="s">
        <v>274</v>
      </c>
      <c r="I166" s="34" t="s">
        <v>67</v>
      </c>
      <c r="J166" s="34" t="s">
        <v>1209</v>
      </c>
      <c r="K166" s="49">
        <v>1.172</v>
      </c>
      <c r="L166" s="84" t="s">
        <v>25</v>
      </c>
      <c r="M166" s="49">
        <v>8.4509</v>
      </c>
      <c r="N166" s="89" t="s">
        <v>1099</v>
      </c>
      <c r="O166" s="89" t="s">
        <v>1100</v>
      </c>
      <c r="P166" s="90" t="s">
        <v>1035</v>
      </c>
      <c r="Q166" s="89" t="s">
        <v>1210</v>
      </c>
      <c r="R166" s="40" t="s">
        <v>1211</v>
      </c>
      <c r="S166" s="107" t="s">
        <v>1054</v>
      </c>
      <c r="T166" s="40"/>
      <c r="U166" s="49"/>
      <c r="V166" s="49"/>
      <c r="W166" s="49"/>
      <c r="X166" s="49"/>
      <c r="Y166" s="49"/>
      <c r="Z166" s="49"/>
    </row>
    <row r="167" spans="1:26" ht="27.75" customHeight="1">
      <c r="A167" s="31"/>
      <c r="B167" s="76"/>
      <c r="C167" s="32"/>
      <c r="D167" s="31"/>
      <c r="E167" s="33"/>
      <c r="F167" s="33"/>
      <c r="G167" s="33"/>
      <c r="H167" s="34"/>
      <c r="I167" s="34"/>
      <c r="J167" s="34" t="s">
        <v>74</v>
      </c>
      <c r="K167" s="49"/>
      <c r="L167" s="84"/>
      <c r="M167" s="49"/>
      <c r="N167" s="44"/>
      <c r="O167" s="44"/>
      <c r="P167" s="96"/>
      <c r="Q167" s="44"/>
      <c r="R167" s="44"/>
      <c r="S167" s="107"/>
      <c r="T167" s="44"/>
      <c r="U167" s="49"/>
      <c r="V167" s="49"/>
      <c r="W167" s="49"/>
      <c r="X167" s="49"/>
      <c r="Y167" s="49"/>
      <c r="Z167" s="49"/>
    </row>
    <row r="168" spans="1:26" ht="27.75" customHeight="1">
      <c r="A168" s="31"/>
      <c r="B168" s="76"/>
      <c r="C168" s="32"/>
      <c r="D168" s="31"/>
      <c r="E168" s="33"/>
      <c r="F168" s="33"/>
      <c r="G168" s="33"/>
      <c r="H168" s="34" t="s">
        <v>274</v>
      </c>
      <c r="I168" s="34" t="s">
        <v>72</v>
      </c>
      <c r="J168" s="34" t="s">
        <v>1209</v>
      </c>
      <c r="K168" s="49">
        <v>1.6717</v>
      </c>
      <c r="L168" s="84"/>
      <c r="M168" s="49"/>
      <c r="N168" s="91"/>
      <c r="O168" s="91"/>
      <c r="P168" s="92"/>
      <c r="Q168" s="91"/>
      <c r="R168" s="44"/>
      <c r="S168" s="107"/>
      <c r="T168" s="44"/>
      <c r="U168" s="49"/>
      <c r="V168" s="49"/>
      <c r="W168" s="49"/>
      <c r="X168" s="49"/>
      <c r="Y168" s="49"/>
      <c r="Z168" s="49"/>
    </row>
    <row r="169" spans="1:26" ht="27.75" customHeight="1">
      <c r="A169" s="31"/>
      <c r="B169" s="76"/>
      <c r="C169" s="32"/>
      <c r="D169" s="31"/>
      <c r="E169" s="33"/>
      <c r="F169" s="33"/>
      <c r="G169" s="33"/>
      <c r="H169" s="34"/>
      <c r="I169" s="34"/>
      <c r="J169" s="34" t="s">
        <v>74</v>
      </c>
      <c r="K169" s="49"/>
      <c r="L169" s="84"/>
      <c r="M169" s="49"/>
      <c r="N169" s="44"/>
      <c r="O169" s="44"/>
      <c r="P169" s="96"/>
      <c r="Q169" s="44"/>
      <c r="R169" s="44"/>
      <c r="S169" s="107"/>
      <c r="T169" s="44"/>
      <c r="U169" s="49"/>
      <c r="V169" s="49"/>
      <c r="W169" s="49"/>
      <c r="X169" s="49"/>
      <c r="Y169" s="49"/>
      <c r="Z169" s="49"/>
    </row>
    <row r="170" spans="1:26" ht="27.75" customHeight="1">
      <c r="A170" s="31"/>
      <c r="B170" s="76"/>
      <c r="C170" s="32"/>
      <c r="D170" s="31"/>
      <c r="E170" s="33"/>
      <c r="F170" s="33"/>
      <c r="G170" s="33"/>
      <c r="H170" s="34" t="s">
        <v>274</v>
      </c>
      <c r="I170" s="34" t="s">
        <v>73</v>
      </c>
      <c r="J170" s="34" t="s">
        <v>74</v>
      </c>
      <c r="K170" s="49">
        <v>2.0655</v>
      </c>
      <c r="L170" s="84"/>
      <c r="M170" s="49"/>
      <c r="N170" s="91"/>
      <c r="O170" s="91"/>
      <c r="P170" s="92"/>
      <c r="Q170" s="91"/>
      <c r="R170" s="44"/>
      <c r="S170" s="107"/>
      <c r="T170" s="44"/>
      <c r="U170" s="49"/>
      <c r="V170" s="49"/>
      <c r="W170" s="49"/>
      <c r="X170" s="49"/>
      <c r="Y170" s="49"/>
      <c r="Z170" s="49"/>
    </row>
    <row r="171" spans="1:26" ht="27.75" customHeight="1">
      <c r="A171" s="31"/>
      <c r="B171" s="76"/>
      <c r="C171" s="32"/>
      <c r="D171" s="31"/>
      <c r="E171" s="33"/>
      <c r="F171" s="33"/>
      <c r="G171" s="33"/>
      <c r="H171" s="34" t="s">
        <v>274</v>
      </c>
      <c r="I171" s="34" t="s">
        <v>77</v>
      </c>
      <c r="J171" s="34" t="s">
        <v>74</v>
      </c>
      <c r="K171" s="49">
        <v>1.9897</v>
      </c>
      <c r="L171" s="84"/>
      <c r="M171" s="49"/>
      <c r="N171" s="91"/>
      <c r="O171" s="91"/>
      <c r="P171" s="92"/>
      <c r="Q171" s="91"/>
      <c r="R171" s="44"/>
      <c r="S171" s="107"/>
      <c r="T171" s="44"/>
      <c r="U171" s="49"/>
      <c r="V171" s="49"/>
      <c r="W171" s="49"/>
      <c r="X171" s="49"/>
      <c r="Y171" s="49"/>
      <c r="Z171" s="49"/>
    </row>
    <row r="172" spans="1:26" ht="27.75" customHeight="1">
      <c r="A172" s="31"/>
      <c r="B172" s="76"/>
      <c r="C172" s="32"/>
      <c r="D172" s="31"/>
      <c r="E172" s="33"/>
      <c r="F172" s="33"/>
      <c r="G172" s="33"/>
      <c r="H172" s="34" t="s">
        <v>274</v>
      </c>
      <c r="I172" s="34" t="s">
        <v>80</v>
      </c>
      <c r="J172" s="34" t="s">
        <v>1209</v>
      </c>
      <c r="K172" s="49">
        <v>2.8</v>
      </c>
      <c r="L172" s="84"/>
      <c r="M172" s="49"/>
      <c r="N172" s="91"/>
      <c r="O172" s="91"/>
      <c r="P172" s="92"/>
      <c r="Q172" s="91"/>
      <c r="R172" s="44"/>
      <c r="S172" s="107"/>
      <c r="T172" s="44"/>
      <c r="U172" s="49"/>
      <c r="V172" s="49"/>
      <c r="W172" s="49"/>
      <c r="X172" s="49"/>
      <c r="Y172" s="49"/>
      <c r="Z172" s="49"/>
    </row>
    <row r="173" spans="1:26" ht="27.75" customHeight="1">
      <c r="A173" s="31"/>
      <c r="B173" s="76"/>
      <c r="C173" s="32"/>
      <c r="D173" s="31"/>
      <c r="E173" s="33"/>
      <c r="F173" s="33"/>
      <c r="G173" s="33"/>
      <c r="H173" s="34"/>
      <c r="I173" s="34"/>
      <c r="J173" s="34" t="s">
        <v>74</v>
      </c>
      <c r="K173" s="49"/>
      <c r="L173" s="84"/>
      <c r="M173" s="49"/>
      <c r="N173" s="44"/>
      <c r="O173" s="44"/>
      <c r="P173" s="96"/>
      <c r="Q173" s="44"/>
      <c r="R173" s="44"/>
      <c r="S173" s="107"/>
      <c r="T173" s="44"/>
      <c r="U173" s="49"/>
      <c r="V173" s="49"/>
      <c r="W173" s="49"/>
      <c r="X173" s="49"/>
      <c r="Y173" s="49"/>
      <c r="Z173" s="49"/>
    </row>
    <row r="174" spans="1:26" ht="27.75" customHeight="1">
      <c r="A174" s="31"/>
      <c r="B174" s="76"/>
      <c r="C174" s="32"/>
      <c r="D174" s="31"/>
      <c r="E174" s="33"/>
      <c r="F174" s="33"/>
      <c r="G174" s="33"/>
      <c r="H174" s="34" t="s">
        <v>274</v>
      </c>
      <c r="I174" s="34" t="s">
        <v>81</v>
      </c>
      <c r="J174" s="34" t="s">
        <v>1209</v>
      </c>
      <c r="K174" s="49">
        <v>2.7757</v>
      </c>
      <c r="L174" s="84"/>
      <c r="M174" s="49"/>
      <c r="N174" s="91"/>
      <c r="O174" s="91"/>
      <c r="P174" s="92"/>
      <c r="Q174" s="91"/>
      <c r="R174" s="44"/>
      <c r="S174" s="107"/>
      <c r="T174" s="44"/>
      <c r="U174" s="49"/>
      <c r="V174" s="49"/>
      <c r="W174" s="49"/>
      <c r="X174" s="49"/>
      <c r="Y174" s="49"/>
      <c r="Z174" s="49"/>
    </row>
    <row r="175" spans="1:26" ht="27.75" customHeight="1">
      <c r="A175" s="31"/>
      <c r="B175" s="76"/>
      <c r="C175" s="32"/>
      <c r="D175" s="31"/>
      <c r="E175" s="33"/>
      <c r="F175" s="33"/>
      <c r="G175" s="33"/>
      <c r="H175" s="34"/>
      <c r="I175" s="34"/>
      <c r="J175" s="34" t="s">
        <v>74</v>
      </c>
      <c r="K175" s="49"/>
      <c r="L175" s="84"/>
      <c r="M175" s="49"/>
      <c r="N175" s="44"/>
      <c r="O175" s="44"/>
      <c r="P175" s="96"/>
      <c r="Q175" s="44"/>
      <c r="R175" s="44"/>
      <c r="S175" s="107"/>
      <c r="T175" s="44"/>
      <c r="U175" s="49"/>
      <c r="V175" s="49"/>
      <c r="W175" s="49"/>
      <c r="X175" s="49"/>
      <c r="Y175" s="49"/>
      <c r="Z175" s="49"/>
    </row>
    <row r="176" spans="1:26" ht="27.75" customHeight="1">
      <c r="A176" s="31"/>
      <c r="B176" s="76"/>
      <c r="C176" s="32"/>
      <c r="D176" s="31"/>
      <c r="E176" s="33"/>
      <c r="F176" s="33"/>
      <c r="G176" s="33"/>
      <c r="H176" s="34" t="s">
        <v>274</v>
      </c>
      <c r="I176" s="34" t="s">
        <v>83</v>
      </c>
      <c r="J176" s="34" t="s">
        <v>1209</v>
      </c>
      <c r="K176" s="49">
        <v>3.6892</v>
      </c>
      <c r="L176" s="84"/>
      <c r="M176" s="49"/>
      <c r="N176" s="91"/>
      <c r="O176" s="91"/>
      <c r="P176" s="92"/>
      <c r="Q176" s="91"/>
      <c r="R176" s="44"/>
      <c r="S176" s="107"/>
      <c r="T176" s="44"/>
      <c r="U176" s="49"/>
      <c r="V176" s="49"/>
      <c r="W176" s="49"/>
      <c r="X176" s="49"/>
      <c r="Y176" s="49"/>
      <c r="Z176" s="49"/>
    </row>
    <row r="177" spans="1:26" ht="27.75" customHeight="1">
      <c r="A177" s="31"/>
      <c r="B177" s="76"/>
      <c r="C177" s="32"/>
      <c r="D177" s="31"/>
      <c r="E177" s="33"/>
      <c r="F177" s="33"/>
      <c r="G177" s="33"/>
      <c r="H177" s="34"/>
      <c r="I177" s="34"/>
      <c r="J177" s="34" t="s">
        <v>54</v>
      </c>
      <c r="K177" s="49"/>
      <c r="L177" s="84"/>
      <c r="M177" s="49"/>
      <c r="N177" s="44"/>
      <c r="O177" s="44"/>
      <c r="P177" s="96"/>
      <c r="Q177" s="44"/>
      <c r="R177" s="44"/>
      <c r="S177" s="107"/>
      <c r="T177" s="44"/>
      <c r="U177" s="49"/>
      <c r="V177" s="49"/>
      <c r="W177" s="49"/>
      <c r="X177" s="49"/>
      <c r="Y177" s="49"/>
      <c r="Z177" s="49"/>
    </row>
    <row r="178" spans="1:26" ht="27.75" customHeight="1">
      <c r="A178" s="31"/>
      <c r="B178" s="76"/>
      <c r="C178" s="32"/>
      <c r="D178" s="31"/>
      <c r="E178" s="33"/>
      <c r="F178" s="33"/>
      <c r="G178" s="33"/>
      <c r="H178" s="34" t="s">
        <v>274</v>
      </c>
      <c r="I178" s="34" t="s">
        <v>86</v>
      </c>
      <c r="J178" s="34" t="s">
        <v>1209</v>
      </c>
      <c r="K178" s="49">
        <v>5.3411</v>
      </c>
      <c r="L178" s="84"/>
      <c r="M178" s="49"/>
      <c r="N178" s="91"/>
      <c r="O178" s="91"/>
      <c r="P178" s="92"/>
      <c r="Q178" s="91"/>
      <c r="R178" s="44"/>
      <c r="S178" s="107"/>
      <c r="T178" s="44"/>
      <c r="U178" s="49"/>
      <c r="V178" s="49"/>
      <c r="W178" s="49"/>
      <c r="X178" s="49"/>
      <c r="Y178" s="49"/>
      <c r="Z178" s="49"/>
    </row>
    <row r="179" spans="1:26" ht="27.75" customHeight="1">
      <c r="A179" s="31"/>
      <c r="B179" s="76"/>
      <c r="C179" s="32"/>
      <c r="D179" s="31"/>
      <c r="E179" s="33"/>
      <c r="F179" s="33"/>
      <c r="G179" s="33"/>
      <c r="H179" s="34"/>
      <c r="I179" s="34"/>
      <c r="J179" s="34" t="s">
        <v>74</v>
      </c>
      <c r="K179" s="49"/>
      <c r="L179" s="84"/>
      <c r="M179" s="49"/>
      <c r="N179" s="44"/>
      <c r="O179" s="44"/>
      <c r="P179" s="96"/>
      <c r="Q179" s="44"/>
      <c r="R179" s="44"/>
      <c r="S179" s="107"/>
      <c r="T179" s="44"/>
      <c r="U179" s="49"/>
      <c r="V179" s="49"/>
      <c r="W179" s="49"/>
      <c r="X179" s="49"/>
      <c r="Y179" s="49"/>
      <c r="Z179" s="49"/>
    </row>
    <row r="180" spans="1:26" ht="27.75" customHeight="1">
      <c r="A180" s="31"/>
      <c r="B180" s="76"/>
      <c r="C180" s="32"/>
      <c r="D180" s="31"/>
      <c r="E180" s="33"/>
      <c r="F180" s="33"/>
      <c r="G180" s="33"/>
      <c r="H180" s="34" t="s">
        <v>274</v>
      </c>
      <c r="I180" s="34" t="s">
        <v>88</v>
      </c>
      <c r="J180" s="34" t="s">
        <v>1209</v>
      </c>
      <c r="K180" s="49">
        <v>3.3333</v>
      </c>
      <c r="L180" s="84"/>
      <c r="M180" s="49"/>
      <c r="N180" s="91"/>
      <c r="O180" s="91"/>
      <c r="P180" s="92"/>
      <c r="Q180" s="91"/>
      <c r="R180" s="44"/>
      <c r="S180" s="107"/>
      <c r="T180" s="44"/>
      <c r="U180" s="49"/>
      <c r="V180" s="49"/>
      <c r="W180" s="49"/>
      <c r="X180" s="49"/>
      <c r="Y180" s="49"/>
      <c r="Z180" s="49"/>
    </row>
    <row r="181" spans="1:26" ht="27.75" customHeight="1">
      <c r="A181" s="31"/>
      <c r="B181" s="76"/>
      <c r="C181" s="32"/>
      <c r="D181" s="31"/>
      <c r="E181" s="33"/>
      <c r="F181" s="33"/>
      <c r="G181" s="33"/>
      <c r="H181" s="34"/>
      <c r="I181" s="34"/>
      <c r="J181" s="34" t="s">
        <v>398</v>
      </c>
      <c r="K181" s="49"/>
      <c r="L181" s="84"/>
      <c r="M181" s="49"/>
      <c r="N181" s="44"/>
      <c r="O181" s="44"/>
      <c r="P181" s="96"/>
      <c r="Q181" s="44"/>
      <c r="R181" s="44"/>
      <c r="S181" s="107"/>
      <c r="T181" s="44"/>
      <c r="U181" s="49"/>
      <c r="V181" s="49"/>
      <c r="W181" s="49"/>
      <c r="X181" s="49"/>
      <c r="Y181" s="49"/>
      <c r="Z181" s="49"/>
    </row>
    <row r="182" spans="1:26" ht="27.75" customHeight="1">
      <c r="A182" s="31"/>
      <c r="B182" s="76"/>
      <c r="C182" s="32"/>
      <c r="D182" s="31"/>
      <c r="E182" s="33"/>
      <c r="F182" s="33"/>
      <c r="G182" s="33"/>
      <c r="H182" s="34"/>
      <c r="I182" s="34"/>
      <c r="J182" s="34" t="s">
        <v>54</v>
      </c>
      <c r="K182" s="49"/>
      <c r="L182" s="84"/>
      <c r="M182" s="49"/>
      <c r="N182" s="44"/>
      <c r="O182" s="44"/>
      <c r="P182" s="96"/>
      <c r="Q182" s="44"/>
      <c r="R182" s="44"/>
      <c r="S182" s="107"/>
      <c r="T182" s="44"/>
      <c r="U182" s="49"/>
      <c r="V182" s="49"/>
      <c r="W182" s="49"/>
      <c r="X182" s="49"/>
      <c r="Y182" s="49"/>
      <c r="Z182" s="49"/>
    </row>
    <row r="183" spans="1:26" ht="27.75" customHeight="1">
      <c r="A183" s="31"/>
      <c r="B183" s="76"/>
      <c r="C183" s="32"/>
      <c r="D183" s="31"/>
      <c r="E183" s="33"/>
      <c r="F183" s="33"/>
      <c r="G183" s="33"/>
      <c r="H183" s="34" t="s">
        <v>274</v>
      </c>
      <c r="I183" s="34" t="s">
        <v>90</v>
      </c>
      <c r="J183" s="34" t="s">
        <v>1209</v>
      </c>
      <c r="K183" s="49">
        <v>3.2387</v>
      </c>
      <c r="L183" s="84"/>
      <c r="M183" s="49"/>
      <c r="N183" s="91"/>
      <c r="O183" s="91"/>
      <c r="P183" s="92"/>
      <c r="Q183" s="91"/>
      <c r="R183" s="44"/>
      <c r="S183" s="107"/>
      <c r="T183" s="44"/>
      <c r="U183" s="49"/>
      <c r="V183" s="49"/>
      <c r="W183" s="49"/>
      <c r="X183" s="49"/>
      <c r="Y183" s="49"/>
      <c r="Z183" s="49"/>
    </row>
    <row r="184" spans="1:26" ht="27.75" customHeight="1">
      <c r="A184" s="31"/>
      <c r="B184" s="76"/>
      <c r="C184" s="32"/>
      <c r="D184" s="31"/>
      <c r="E184" s="33"/>
      <c r="F184" s="33"/>
      <c r="G184" s="33"/>
      <c r="H184" s="34"/>
      <c r="I184" s="34"/>
      <c r="J184" s="34" t="s">
        <v>74</v>
      </c>
      <c r="K184" s="49"/>
      <c r="L184" s="84"/>
      <c r="M184" s="49"/>
      <c r="N184" s="48"/>
      <c r="O184" s="48"/>
      <c r="P184" s="95"/>
      <c r="Q184" s="48"/>
      <c r="R184" s="48"/>
      <c r="S184" s="107"/>
      <c r="T184" s="48"/>
      <c r="U184" s="49"/>
      <c r="V184" s="49"/>
      <c r="W184" s="49"/>
      <c r="X184" s="49"/>
      <c r="Y184" s="49"/>
      <c r="Z184" s="49"/>
    </row>
    <row r="185" spans="11:13" ht="13.5">
      <c r="K185" s="10">
        <f>SUM(K7:K184)</f>
        <v>522.5684</v>
      </c>
      <c r="M185" s="10">
        <f>SUM(M7:M184)</f>
        <v>243.75069999999994</v>
      </c>
    </row>
  </sheetData>
  <sheetProtection/>
  <autoFilter ref="A5:Z185"/>
  <mergeCells count="445">
    <mergeCell ref="A1:T1"/>
    <mergeCell ref="B2:H2"/>
    <mergeCell ref="I2:M2"/>
    <mergeCell ref="N2:O2"/>
    <mergeCell ref="P2:T2"/>
    <mergeCell ref="A4:T4"/>
    <mergeCell ref="A6:B6"/>
    <mergeCell ref="A9:B9"/>
    <mergeCell ref="A18:B18"/>
    <mergeCell ref="A27:B27"/>
    <mergeCell ref="A71:B71"/>
    <mergeCell ref="A75:B75"/>
    <mergeCell ref="A109:B109"/>
    <mergeCell ref="A112:B112"/>
    <mergeCell ref="A154:B154"/>
    <mergeCell ref="A156:B156"/>
    <mergeCell ref="A158:B158"/>
    <mergeCell ref="A160:D160"/>
    <mergeCell ref="A165:D165"/>
    <mergeCell ref="A2:A3"/>
    <mergeCell ref="A10:A12"/>
    <mergeCell ref="A13:A16"/>
    <mergeCell ref="A20:A22"/>
    <mergeCell ref="A23:A24"/>
    <mergeCell ref="A25:A26"/>
    <mergeCell ref="A32:A34"/>
    <mergeCell ref="A35:A40"/>
    <mergeCell ref="A41:A56"/>
    <mergeCell ref="A57:A62"/>
    <mergeCell ref="A63:A70"/>
    <mergeCell ref="A76:A89"/>
    <mergeCell ref="A90:A104"/>
    <mergeCell ref="A105:A108"/>
    <mergeCell ref="A114:A115"/>
    <mergeCell ref="A117:A118"/>
    <mergeCell ref="A119:A144"/>
    <mergeCell ref="A145:A148"/>
    <mergeCell ref="A149:A153"/>
    <mergeCell ref="A161:A164"/>
    <mergeCell ref="A166:A184"/>
    <mergeCell ref="B10:B12"/>
    <mergeCell ref="B13:B16"/>
    <mergeCell ref="B20:B22"/>
    <mergeCell ref="B23:B24"/>
    <mergeCell ref="B25:B26"/>
    <mergeCell ref="B32:B34"/>
    <mergeCell ref="B35:B40"/>
    <mergeCell ref="B41:B56"/>
    <mergeCell ref="B57:B62"/>
    <mergeCell ref="B63:B70"/>
    <mergeCell ref="B76:B89"/>
    <mergeCell ref="B90:B104"/>
    <mergeCell ref="B105:B108"/>
    <mergeCell ref="B114:B115"/>
    <mergeCell ref="B117:B118"/>
    <mergeCell ref="B119:B144"/>
    <mergeCell ref="B145:B148"/>
    <mergeCell ref="B149:B153"/>
    <mergeCell ref="B161:B164"/>
    <mergeCell ref="B166:B184"/>
    <mergeCell ref="C10:C12"/>
    <mergeCell ref="C13:C16"/>
    <mergeCell ref="C20:C22"/>
    <mergeCell ref="C23:C24"/>
    <mergeCell ref="C25:C26"/>
    <mergeCell ref="C32:C34"/>
    <mergeCell ref="C35:C40"/>
    <mergeCell ref="C41:C56"/>
    <mergeCell ref="C57:C62"/>
    <mergeCell ref="C63:C70"/>
    <mergeCell ref="C76:C89"/>
    <mergeCell ref="C90:C104"/>
    <mergeCell ref="C105:C108"/>
    <mergeCell ref="C114:C115"/>
    <mergeCell ref="C117:C118"/>
    <mergeCell ref="C119:C144"/>
    <mergeCell ref="C145:C148"/>
    <mergeCell ref="C149:C153"/>
    <mergeCell ref="C161:C164"/>
    <mergeCell ref="C166:C184"/>
    <mergeCell ref="D10:D12"/>
    <mergeCell ref="D13:D16"/>
    <mergeCell ref="D20:D22"/>
    <mergeCell ref="D23:D24"/>
    <mergeCell ref="D25:D26"/>
    <mergeCell ref="D32:D34"/>
    <mergeCell ref="D35:D40"/>
    <mergeCell ref="D41:D56"/>
    <mergeCell ref="D57:D62"/>
    <mergeCell ref="D63:D70"/>
    <mergeCell ref="D76:D89"/>
    <mergeCell ref="D90:D104"/>
    <mergeCell ref="D105:D108"/>
    <mergeCell ref="D114:D115"/>
    <mergeCell ref="D117:D118"/>
    <mergeCell ref="D119:D144"/>
    <mergeCell ref="D145:D148"/>
    <mergeCell ref="D149:D153"/>
    <mergeCell ref="D161:D164"/>
    <mergeCell ref="D166:D184"/>
    <mergeCell ref="E10:E12"/>
    <mergeCell ref="E13:E16"/>
    <mergeCell ref="E20:E22"/>
    <mergeCell ref="E23:E24"/>
    <mergeCell ref="E25:E26"/>
    <mergeCell ref="E32:E34"/>
    <mergeCell ref="E35:E40"/>
    <mergeCell ref="E41:E56"/>
    <mergeCell ref="E57:E62"/>
    <mergeCell ref="E63:E70"/>
    <mergeCell ref="E76:E89"/>
    <mergeCell ref="E90:E104"/>
    <mergeCell ref="E105:E108"/>
    <mergeCell ref="E114:E115"/>
    <mergeCell ref="E117:E118"/>
    <mergeCell ref="E119:E144"/>
    <mergeCell ref="E145:E148"/>
    <mergeCell ref="E149:E153"/>
    <mergeCell ref="E161:E164"/>
    <mergeCell ref="E166:E184"/>
    <mergeCell ref="F10:F12"/>
    <mergeCell ref="F13:F16"/>
    <mergeCell ref="F20:F22"/>
    <mergeCell ref="F23:F24"/>
    <mergeCell ref="F25:F26"/>
    <mergeCell ref="F32:F34"/>
    <mergeCell ref="F35:F40"/>
    <mergeCell ref="F41:F56"/>
    <mergeCell ref="F57:F62"/>
    <mergeCell ref="F63:F70"/>
    <mergeCell ref="F76:F89"/>
    <mergeCell ref="F90:F104"/>
    <mergeCell ref="F105:F108"/>
    <mergeCell ref="F114:F115"/>
    <mergeCell ref="F117:F118"/>
    <mergeCell ref="F119:F144"/>
    <mergeCell ref="F145:F148"/>
    <mergeCell ref="F149:F153"/>
    <mergeCell ref="F161:F164"/>
    <mergeCell ref="F166:F184"/>
    <mergeCell ref="G10:G12"/>
    <mergeCell ref="G13:G16"/>
    <mergeCell ref="G25:G26"/>
    <mergeCell ref="G32:G33"/>
    <mergeCell ref="G35:G40"/>
    <mergeCell ref="G41:G56"/>
    <mergeCell ref="G57:G62"/>
    <mergeCell ref="G63:G70"/>
    <mergeCell ref="G77:G89"/>
    <mergeCell ref="G90:G104"/>
    <mergeCell ref="G105:G108"/>
    <mergeCell ref="G119:G144"/>
    <mergeCell ref="G145:G148"/>
    <mergeCell ref="G149:G153"/>
    <mergeCell ref="G161:G164"/>
    <mergeCell ref="G166:G184"/>
    <mergeCell ref="H10:H12"/>
    <mergeCell ref="H13:H16"/>
    <mergeCell ref="H25:H26"/>
    <mergeCell ref="H33:H34"/>
    <mergeCell ref="H35:H36"/>
    <mergeCell ref="H37:H40"/>
    <mergeCell ref="H41:H43"/>
    <mergeCell ref="H44:H46"/>
    <mergeCell ref="H47:H50"/>
    <mergeCell ref="H51:H52"/>
    <mergeCell ref="H63:H66"/>
    <mergeCell ref="H67:H68"/>
    <mergeCell ref="H77:H78"/>
    <mergeCell ref="H79:H80"/>
    <mergeCell ref="H81:H82"/>
    <mergeCell ref="H83:H84"/>
    <mergeCell ref="H85:H86"/>
    <mergeCell ref="H87:H88"/>
    <mergeCell ref="H93:H94"/>
    <mergeCell ref="H100:H101"/>
    <mergeCell ref="H103:H104"/>
    <mergeCell ref="H119:H120"/>
    <mergeCell ref="H122:H123"/>
    <mergeCell ref="H124:H125"/>
    <mergeCell ref="H126:H128"/>
    <mergeCell ref="H129:H131"/>
    <mergeCell ref="H132:H134"/>
    <mergeCell ref="H135:H137"/>
    <mergeCell ref="H138:H140"/>
    <mergeCell ref="H141:H144"/>
    <mergeCell ref="H145:H148"/>
    <mergeCell ref="H150:H153"/>
    <mergeCell ref="H161:H164"/>
    <mergeCell ref="H166:H167"/>
    <mergeCell ref="H168:H169"/>
    <mergeCell ref="H172:H173"/>
    <mergeCell ref="H174:H175"/>
    <mergeCell ref="H176:H177"/>
    <mergeCell ref="H178:H179"/>
    <mergeCell ref="H180:H182"/>
    <mergeCell ref="H183:H184"/>
    <mergeCell ref="I10:I12"/>
    <mergeCell ref="I13:I16"/>
    <mergeCell ref="I25:I26"/>
    <mergeCell ref="I33:I34"/>
    <mergeCell ref="I35:I36"/>
    <mergeCell ref="I37:I40"/>
    <mergeCell ref="I41:I43"/>
    <mergeCell ref="I44:I46"/>
    <mergeCell ref="I47:I50"/>
    <mergeCell ref="I51:I52"/>
    <mergeCell ref="I63:I66"/>
    <mergeCell ref="I67:I68"/>
    <mergeCell ref="I77:I78"/>
    <mergeCell ref="I79:I80"/>
    <mergeCell ref="I81:I82"/>
    <mergeCell ref="I83:I84"/>
    <mergeCell ref="I85:I86"/>
    <mergeCell ref="I87:I88"/>
    <mergeCell ref="I93:I94"/>
    <mergeCell ref="I100:I101"/>
    <mergeCell ref="I103:I104"/>
    <mergeCell ref="I119:I120"/>
    <mergeCell ref="I122:I123"/>
    <mergeCell ref="I124:I125"/>
    <mergeCell ref="I126:I128"/>
    <mergeCell ref="I129:I131"/>
    <mergeCell ref="I132:I134"/>
    <mergeCell ref="I135:I137"/>
    <mergeCell ref="I138:I140"/>
    <mergeCell ref="I141:I144"/>
    <mergeCell ref="I145:I146"/>
    <mergeCell ref="I147:I148"/>
    <mergeCell ref="I150:I153"/>
    <mergeCell ref="I161:I164"/>
    <mergeCell ref="I166:I167"/>
    <mergeCell ref="I168:I169"/>
    <mergeCell ref="I172:I173"/>
    <mergeCell ref="I174:I175"/>
    <mergeCell ref="I176:I177"/>
    <mergeCell ref="I178:I179"/>
    <mergeCell ref="I180:I182"/>
    <mergeCell ref="I183:I184"/>
    <mergeCell ref="J147:J148"/>
    <mergeCell ref="J151:J153"/>
    <mergeCell ref="K10:K12"/>
    <mergeCell ref="K13:K16"/>
    <mergeCell ref="K25:K26"/>
    <mergeCell ref="K35:K36"/>
    <mergeCell ref="K37:K40"/>
    <mergeCell ref="K41:K43"/>
    <mergeCell ref="K44:K46"/>
    <mergeCell ref="K47:K50"/>
    <mergeCell ref="K51:K52"/>
    <mergeCell ref="K63:K66"/>
    <mergeCell ref="K67:K68"/>
    <mergeCell ref="K77:K78"/>
    <mergeCell ref="K79:K80"/>
    <mergeCell ref="K81:K82"/>
    <mergeCell ref="K83:K84"/>
    <mergeCell ref="K85:K86"/>
    <mergeCell ref="K87:K88"/>
    <mergeCell ref="K100:K101"/>
    <mergeCell ref="K119:K120"/>
    <mergeCell ref="K122:K123"/>
    <mergeCell ref="K124:K125"/>
    <mergeCell ref="K126:K128"/>
    <mergeCell ref="K129:K131"/>
    <mergeCell ref="K132:K134"/>
    <mergeCell ref="K135:K137"/>
    <mergeCell ref="K138:K140"/>
    <mergeCell ref="K141:K144"/>
    <mergeCell ref="K145:K146"/>
    <mergeCell ref="K147:K148"/>
    <mergeCell ref="K150:K153"/>
    <mergeCell ref="K166:K167"/>
    <mergeCell ref="K168:K169"/>
    <mergeCell ref="K172:K173"/>
    <mergeCell ref="K174:K175"/>
    <mergeCell ref="K176:K177"/>
    <mergeCell ref="K178:K179"/>
    <mergeCell ref="K180:K182"/>
    <mergeCell ref="K183:K184"/>
    <mergeCell ref="L10:L12"/>
    <mergeCell ref="L13:L16"/>
    <mergeCell ref="L25:L26"/>
    <mergeCell ref="L32:L33"/>
    <mergeCell ref="L35:L40"/>
    <mergeCell ref="L41:L56"/>
    <mergeCell ref="L57:L62"/>
    <mergeCell ref="L63:L70"/>
    <mergeCell ref="L77:L89"/>
    <mergeCell ref="L90:L104"/>
    <mergeCell ref="L105:L108"/>
    <mergeCell ref="L119:L144"/>
    <mergeCell ref="L145:L148"/>
    <mergeCell ref="L149:L153"/>
    <mergeCell ref="L166:L184"/>
    <mergeCell ref="M10:M12"/>
    <mergeCell ref="M13:M16"/>
    <mergeCell ref="M25:M26"/>
    <mergeCell ref="M32:M33"/>
    <mergeCell ref="M35:M40"/>
    <mergeCell ref="M41:M56"/>
    <mergeCell ref="M57:M62"/>
    <mergeCell ref="M63:M70"/>
    <mergeCell ref="M77:M89"/>
    <mergeCell ref="M90:M104"/>
    <mergeCell ref="M105:M108"/>
    <mergeCell ref="M119:M144"/>
    <mergeCell ref="M145:M148"/>
    <mergeCell ref="M149:M153"/>
    <mergeCell ref="M161:M164"/>
    <mergeCell ref="M166:M184"/>
    <mergeCell ref="N10:N12"/>
    <mergeCell ref="N13:N16"/>
    <mergeCell ref="N20:N22"/>
    <mergeCell ref="N23:N26"/>
    <mergeCell ref="N32:N34"/>
    <mergeCell ref="N35:N40"/>
    <mergeCell ref="N41:N56"/>
    <mergeCell ref="N57:N62"/>
    <mergeCell ref="N63:N70"/>
    <mergeCell ref="N76:N89"/>
    <mergeCell ref="N90:N104"/>
    <mergeCell ref="N105:N108"/>
    <mergeCell ref="N114:N115"/>
    <mergeCell ref="N116:N118"/>
    <mergeCell ref="N119:N144"/>
    <mergeCell ref="N145:N148"/>
    <mergeCell ref="N149:N153"/>
    <mergeCell ref="N161:N164"/>
    <mergeCell ref="N166:N184"/>
    <mergeCell ref="O10:O12"/>
    <mergeCell ref="O13:O16"/>
    <mergeCell ref="O20:O22"/>
    <mergeCell ref="O23:O26"/>
    <mergeCell ref="O32:O34"/>
    <mergeCell ref="O35:O40"/>
    <mergeCell ref="O41:O56"/>
    <mergeCell ref="O57:O62"/>
    <mergeCell ref="O63:O70"/>
    <mergeCell ref="O76:O89"/>
    <mergeCell ref="O90:O104"/>
    <mergeCell ref="O105:O108"/>
    <mergeCell ref="O114:O115"/>
    <mergeCell ref="O116:O118"/>
    <mergeCell ref="O119:O144"/>
    <mergeCell ref="O145:O148"/>
    <mergeCell ref="O149:O153"/>
    <mergeCell ref="O161:O164"/>
    <mergeCell ref="O166:O184"/>
    <mergeCell ref="P10:P12"/>
    <mergeCell ref="P13:P16"/>
    <mergeCell ref="P20:P22"/>
    <mergeCell ref="P23:P26"/>
    <mergeCell ref="P32:P34"/>
    <mergeCell ref="P35:P40"/>
    <mergeCell ref="P41:P56"/>
    <mergeCell ref="P57:P62"/>
    <mergeCell ref="P63:P70"/>
    <mergeCell ref="P76:P89"/>
    <mergeCell ref="P90:P104"/>
    <mergeCell ref="P105:P108"/>
    <mergeCell ref="P114:P115"/>
    <mergeCell ref="P116:P118"/>
    <mergeCell ref="P119:P144"/>
    <mergeCell ref="P145:P148"/>
    <mergeCell ref="P149:P153"/>
    <mergeCell ref="P161:P164"/>
    <mergeCell ref="P166:P184"/>
    <mergeCell ref="Q10:Q12"/>
    <mergeCell ref="Q13:Q16"/>
    <mergeCell ref="Q20:Q22"/>
    <mergeCell ref="Q23:Q26"/>
    <mergeCell ref="Q32:Q34"/>
    <mergeCell ref="Q35:Q40"/>
    <mergeCell ref="Q41:Q56"/>
    <mergeCell ref="Q57:Q62"/>
    <mergeCell ref="Q63:Q70"/>
    <mergeCell ref="Q76:Q89"/>
    <mergeCell ref="Q90:Q104"/>
    <mergeCell ref="Q105:Q108"/>
    <mergeCell ref="Q114:Q115"/>
    <mergeCell ref="Q116:Q118"/>
    <mergeCell ref="Q119:Q144"/>
    <mergeCell ref="Q145:Q148"/>
    <mergeCell ref="Q149:Q153"/>
    <mergeCell ref="Q161:Q164"/>
    <mergeCell ref="Q166:Q184"/>
    <mergeCell ref="R10:R12"/>
    <mergeCell ref="R13:R16"/>
    <mergeCell ref="R20:R22"/>
    <mergeCell ref="R23:R26"/>
    <mergeCell ref="R32:R34"/>
    <mergeCell ref="R35:R40"/>
    <mergeCell ref="R41:R56"/>
    <mergeCell ref="R57:R62"/>
    <mergeCell ref="R63:R70"/>
    <mergeCell ref="R76:R89"/>
    <mergeCell ref="R90:R104"/>
    <mergeCell ref="R105:R108"/>
    <mergeCell ref="R114:R115"/>
    <mergeCell ref="R116:R118"/>
    <mergeCell ref="R119:R144"/>
    <mergeCell ref="R145:R148"/>
    <mergeCell ref="R149:R153"/>
    <mergeCell ref="R161:R164"/>
    <mergeCell ref="R166:R184"/>
    <mergeCell ref="S10:S12"/>
    <mergeCell ref="S13:S16"/>
    <mergeCell ref="S20:S22"/>
    <mergeCell ref="S23:S24"/>
    <mergeCell ref="S25:S26"/>
    <mergeCell ref="S32:S34"/>
    <mergeCell ref="S35:S40"/>
    <mergeCell ref="S41:S56"/>
    <mergeCell ref="S57:S62"/>
    <mergeCell ref="S63:S70"/>
    <mergeCell ref="S76:S89"/>
    <mergeCell ref="S90:S104"/>
    <mergeCell ref="S105:S108"/>
    <mergeCell ref="S114:S115"/>
    <mergeCell ref="S117:S118"/>
    <mergeCell ref="S119:S144"/>
    <mergeCell ref="S145:S148"/>
    <mergeCell ref="S149:S153"/>
    <mergeCell ref="S161:S164"/>
    <mergeCell ref="S166:S184"/>
    <mergeCell ref="T10:T12"/>
    <mergeCell ref="T13:T16"/>
    <mergeCell ref="T20:T22"/>
    <mergeCell ref="T23:T24"/>
    <mergeCell ref="T25:T26"/>
    <mergeCell ref="T32:T34"/>
    <mergeCell ref="T35:T40"/>
    <mergeCell ref="T41:T56"/>
    <mergeCell ref="T57:T62"/>
    <mergeCell ref="T63:T70"/>
    <mergeCell ref="T76:T89"/>
    <mergeCell ref="T90:T104"/>
    <mergeCell ref="T105:T108"/>
    <mergeCell ref="T114:T115"/>
    <mergeCell ref="T116:T118"/>
    <mergeCell ref="T119:T144"/>
    <mergeCell ref="T145:T148"/>
    <mergeCell ref="T149:T153"/>
    <mergeCell ref="T161:T164"/>
    <mergeCell ref="T166:T184"/>
  </mergeCells>
  <printOptions horizontalCentered="1"/>
  <pageMargins left="0.31" right="0.35" top="0.35" bottom="0.35" header="0.31" footer="0.31"/>
  <pageSetup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showGridLines="0" view="pageBreakPreview" zoomScale="85" zoomScaleSheetLayoutView="85" workbookViewId="0" topLeftCell="A19">
      <selection activeCell="A1" sqref="A1:Q1"/>
    </sheetView>
  </sheetViews>
  <sheetFormatPr defaultColWidth="9.00390625" defaultRowHeight="13.5"/>
  <cols>
    <col min="1" max="1" width="5.25390625" style="211" customWidth="1"/>
    <col min="2" max="2" width="13.375" style="211" customWidth="1"/>
    <col min="3" max="3" width="17.625" style="211" customWidth="1"/>
    <col min="4" max="4" width="15.00390625" style="211" customWidth="1"/>
    <col min="5" max="5" width="18.50390625" style="397" customWidth="1"/>
    <col min="6" max="6" width="10.25390625" style="397" hidden="1" customWidth="1"/>
    <col min="7" max="7" width="10.625" style="397" customWidth="1"/>
    <col min="8" max="8" width="5.125" style="397" customWidth="1"/>
    <col min="9" max="9" width="11.625" style="397" customWidth="1"/>
    <col min="10" max="10" width="22.75390625" style="365" hidden="1" customWidth="1"/>
    <col min="11" max="11" width="26.375" style="365" customWidth="1"/>
    <col min="12" max="12" width="28.75390625" style="365" customWidth="1"/>
    <col min="13" max="13" width="12.75390625" style="365" customWidth="1"/>
    <col min="14" max="16" width="12.625" style="365" customWidth="1"/>
    <col min="17" max="17" width="12.75390625" style="365" customWidth="1"/>
    <col min="18" max="16384" width="9.00390625" style="211" customWidth="1"/>
  </cols>
  <sheetData>
    <row r="1" spans="1:17" ht="53.25" customHeight="1">
      <c r="A1" s="398" t="s">
        <v>126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ht="26.25" customHeight="1">
      <c r="A2" s="399" t="s">
        <v>2</v>
      </c>
      <c r="B2" s="221" t="s">
        <v>3</v>
      </c>
      <c r="C2" s="221" t="s">
        <v>4</v>
      </c>
      <c r="D2" s="221"/>
      <c r="E2" s="221" t="s">
        <v>5</v>
      </c>
      <c r="F2" s="221"/>
      <c r="G2" s="221"/>
      <c r="H2" s="221"/>
      <c r="I2" s="221"/>
      <c r="J2" s="221" t="s">
        <v>6</v>
      </c>
      <c r="K2" s="221"/>
      <c r="L2" s="237" t="s">
        <v>7</v>
      </c>
      <c r="M2" s="242" t="s">
        <v>8</v>
      </c>
      <c r="N2" s="404" t="s">
        <v>9</v>
      </c>
      <c r="O2" s="404" t="s">
        <v>127</v>
      </c>
      <c r="P2" s="404" t="s">
        <v>128</v>
      </c>
      <c r="Q2" s="321" t="s">
        <v>10</v>
      </c>
    </row>
    <row r="3" spans="1:17" s="395" customFormat="1" ht="27">
      <c r="A3" s="400"/>
      <c r="B3" s="399"/>
      <c r="C3" s="401" t="s">
        <v>11</v>
      </c>
      <c r="D3" s="401" t="s">
        <v>12</v>
      </c>
      <c r="E3" s="402" t="s">
        <v>13</v>
      </c>
      <c r="F3" s="402" t="s">
        <v>14</v>
      </c>
      <c r="G3" s="402" t="s">
        <v>15</v>
      </c>
      <c r="H3" s="402" t="s">
        <v>16</v>
      </c>
      <c r="I3" s="402" t="s">
        <v>17</v>
      </c>
      <c r="J3" s="380" t="s">
        <v>18</v>
      </c>
      <c r="K3" s="380" t="s">
        <v>19</v>
      </c>
      <c r="L3" s="321"/>
      <c r="M3" s="405"/>
      <c r="N3" s="406"/>
      <c r="O3" s="406"/>
      <c r="P3" s="406"/>
      <c r="Q3" s="379"/>
    </row>
    <row r="4" spans="1:17" s="210" customFormat="1" ht="48" customHeight="1">
      <c r="A4" s="221">
        <v>1</v>
      </c>
      <c r="B4" s="221" t="s">
        <v>129</v>
      </c>
      <c r="C4" s="221" t="s">
        <v>130</v>
      </c>
      <c r="D4" s="221" t="s">
        <v>131</v>
      </c>
      <c r="E4" s="222" t="s">
        <v>132</v>
      </c>
      <c r="F4" s="222" t="s">
        <v>133</v>
      </c>
      <c r="G4" s="222">
        <v>14.5733</v>
      </c>
      <c r="H4" s="222" t="s">
        <v>25</v>
      </c>
      <c r="I4" s="222">
        <v>7.39</v>
      </c>
      <c r="J4" s="237" t="s">
        <v>134</v>
      </c>
      <c r="K4" s="222" t="s">
        <v>135</v>
      </c>
      <c r="L4" s="237" t="s">
        <v>136</v>
      </c>
      <c r="M4" s="237" t="s">
        <v>137</v>
      </c>
      <c r="N4" s="237" t="s">
        <v>30</v>
      </c>
      <c r="O4" s="237"/>
      <c r="P4" s="237"/>
      <c r="Q4" s="237" t="s">
        <v>138</v>
      </c>
    </row>
    <row r="5" spans="1:17" s="210" customFormat="1" ht="57" customHeight="1">
      <c r="A5" s="221">
        <v>2</v>
      </c>
      <c r="B5" s="221" t="s">
        <v>129</v>
      </c>
      <c r="C5" s="221"/>
      <c r="D5" s="221"/>
      <c r="E5" s="222" t="s">
        <v>139</v>
      </c>
      <c r="F5" s="222" t="s">
        <v>140</v>
      </c>
      <c r="G5" s="222">
        <v>12.1452</v>
      </c>
      <c r="H5" s="222"/>
      <c r="I5" s="222"/>
      <c r="J5" s="237" t="s">
        <v>141</v>
      </c>
      <c r="K5" s="237" t="s">
        <v>142</v>
      </c>
      <c r="L5" s="237" t="s">
        <v>143</v>
      </c>
      <c r="M5" s="237" t="s">
        <v>137</v>
      </c>
      <c r="N5" s="237" t="s">
        <v>30</v>
      </c>
      <c r="O5" s="237"/>
      <c r="P5" s="237"/>
      <c r="Q5" s="237"/>
    </row>
    <row r="6" spans="1:17" s="210" customFormat="1" ht="60" customHeight="1">
      <c r="A6" s="221">
        <v>3</v>
      </c>
      <c r="B6" s="221" t="s">
        <v>129</v>
      </c>
      <c r="C6" s="221" t="s">
        <v>144</v>
      </c>
      <c r="D6" s="221" t="s">
        <v>145</v>
      </c>
      <c r="E6" s="222" t="s">
        <v>146</v>
      </c>
      <c r="F6" s="222" t="s">
        <v>147</v>
      </c>
      <c r="G6" s="222">
        <v>2.632</v>
      </c>
      <c r="H6" s="222" t="s">
        <v>41</v>
      </c>
      <c r="I6" s="222">
        <v>25.5528</v>
      </c>
      <c r="J6" s="237" t="s">
        <v>48</v>
      </c>
      <c r="K6" s="237" t="s">
        <v>148</v>
      </c>
      <c r="L6" s="237" t="s">
        <v>149</v>
      </c>
      <c r="M6" s="237" t="s">
        <v>137</v>
      </c>
      <c r="N6" s="407" t="s">
        <v>30</v>
      </c>
      <c r="O6" s="407" t="s">
        <v>150</v>
      </c>
      <c r="P6" s="407" t="s">
        <v>151</v>
      </c>
      <c r="Q6" s="237" t="s">
        <v>152</v>
      </c>
    </row>
    <row r="7" spans="1:17" s="210" customFormat="1" ht="60" customHeight="1">
      <c r="A7" s="221">
        <v>4</v>
      </c>
      <c r="B7" s="221" t="s">
        <v>129</v>
      </c>
      <c r="C7" s="221"/>
      <c r="D7" s="221"/>
      <c r="E7" s="222" t="s">
        <v>153</v>
      </c>
      <c r="F7" s="222" t="s">
        <v>147</v>
      </c>
      <c r="G7" s="222">
        <v>4.5284</v>
      </c>
      <c r="H7" s="222"/>
      <c r="I7" s="222"/>
      <c r="J7" s="237" t="s">
        <v>48</v>
      </c>
      <c r="K7" s="237" t="s">
        <v>148</v>
      </c>
      <c r="L7" s="237"/>
      <c r="M7" s="237" t="s">
        <v>137</v>
      </c>
      <c r="N7" s="407"/>
      <c r="O7" s="407"/>
      <c r="P7" s="407"/>
      <c r="Q7" s="237"/>
    </row>
    <row r="8" spans="1:17" s="210" customFormat="1" ht="60" customHeight="1">
      <c r="A8" s="221">
        <v>5</v>
      </c>
      <c r="B8" s="221" t="s">
        <v>129</v>
      </c>
      <c r="C8" s="221"/>
      <c r="D8" s="221"/>
      <c r="E8" s="222" t="s">
        <v>154</v>
      </c>
      <c r="F8" s="222" t="s">
        <v>147</v>
      </c>
      <c r="G8" s="222">
        <v>6.4667</v>
      </c>
      <c r="H8" s="222"/>
      <c r="I8" s="222"/>
      <c r="J8" s="237" t="s">
        <v>48</v>
      </c>
      <c r="K8" s="237" t="s">
        <v>148</v>
      </c>
      <c r="L8" s="237"/>
      <c r="M8" s="237" t="s">
        <v>137</v>
      </c>
      <c r="N8" s="407"/>
      <c r="O8" s="407"/>
      <c r="P8" s="407"/>
      <c r="Q8" s="237"/>
    </row>
    <row r="9" spans="1:17" s="210" customFormat="1" ht="60" customHeight="1">
      <c r="A9" s="221">
        <v>6</v>
      </c>
      <c r="B9" s="221" t="s">
        <v>129</v>
      </c>
      <c r="C9" s="221"/>
      <c r="D9" s="221"/>
      <c r="E9" s="222" t="s">
        <v>155</v>
      </c>
      <c r="F9" s="222" t="s">
        <v>147</v>
      </c>
      <c r="G9" s="222">
        <v>5.0822</v>
      </c>
      <c r="H9" s="222"/>
      <c r="I9" s="222"/>
      <c r="J9" s="237" t="s">
        <v>48</v>
      </c>
      <c r="K9" s="237" t="s">
        <v>148</v>
      </c>
      <c r="L9" s="237"/>
      <c r="M9" s="237" t="s">
        <v>137</v>
      </c>
      <c r="N9" s="407"/>
      <c r="O9" s="407"/>
      <c r="P9" s="407"/>
      <c r="Q9" s="237"/>
    </row>
    <row r="10" spans="1:17" s="210" customFormat="1" ht="60" customHeight="1">
      <c r="A10" s="221">
        <v>7</v>
      </c>
      <c r="B10" s="221" t="s">
        <v>129</v>
      </c>
      <c r="C10" s="221"/>
      <c r="D10" s="221"/>
      <c r="E10" s="222" t="s">
        <v>156</v>
      </c>
      <c r="F10" s="222" t="s">
        <v>147</v>
      </c>
      <c r="G10" s="222">
        <v>3.2365</v>
      </c>
      <c r="H10" s="222"/>
      <c r="I10" s="222"/>
      <c r="J10" s="237" t="s">
        <v>48</v>
      </c>
      <c r="K10" s="237" t="s">
        <v>148</v>
      </c>
      <c r="L10" s="237"/>
      <c r="M10" s="237" t="s">
        <v>137</v>
      </c>
      <c r="N10" s="407"/>
      <c r="O10" s="407"/>
      <c r="P10" s="407"/>
      <c r="Q10" s="237"/>
    </row>
    <row r="11" spans="1:17" s="210" customFormat="1" ht="60" customHeight="1">
      <c r="A11" s="221">
        <v>8</v>
      </c>
      <c r="B11" s="221" t="s">
        <v>129</v>
      </c>
      <c r="C11" s="221"/>
      <c r="D11" s="221"/>
      <c r="E11" s="222" t="s">
        <v>157</v>
      </c>
      <c r="F11" s="222" t="s">
        <v>147</v>
      </c>
      <c r="G11" s="222">
        <v>3.607</v>
      </c>
      <c r="H11" s="222"/>
      <c r="I11" s="222"/>
      <c r="J11" s="237" t="s">
        <v>48</v>
      </c>
      <c r="K11" s="237" t="s">
        <v>148</v>
      </c>
      <c r="L11" s="237"/>
      <c r="M11" s="237" t="s">
        <v>137</v>
      </c>
      <c r="N11" s="407"/>
      <c r="O11" s="407"/>
      <c r="P11" s="407"/>
      <c r="Q11" s="237"/>
    </row>
    <row r="12" spans="1:17" s="210" customFormat="1" ht="66.75" customHeight="1">
      <c r="A12" s="221">
        <v>9</v>
      </c>
      <c r="B12" s="221" t="s">
        <v>129</v>
      </c>
      <c r="C12" s="292" t="s">
        <v>158</v>
      </c>
      <c r="D12" s="292" t="s">
        <v>159</v>
      </c>
      <c r="E12" s="222" t="s">
        <v>160</v>
      </c>
      <c r="F12" s="222" t="s">
        <v>147</v>
      </c>
      <c r="G12" s="221">
        <v>13.368</v>
      </c>
      <c r="H12" s="222" t="s">
        <v>25</v>
      </c>
      <c r="I12" s="221">
        <v>0.7945</v>
      </c>
      <c r="J12" s="237"/>
      <c r="K12" s="237" t="s">
        <v>161</v>
      </c>
      <c r="L12" s="304" t="s">
        <v>162</v>
      </c>
      <c r="M12" s="237" t="s">
        <v>137</v>
      </c>
      <c r="N12" s="304" t="s">
        <v>30</v>
      </c>
      <c r="O12" s="304"/>
      <c r="P12" s="304"/>
      <c r="Q12" s="237" t="s">
        <v>163</v>
      </c>
    </row>
    <row r="13" spans="1:17" s="210" customFormat="1" ht="66.75" customHeight="1">
      <c r="A13" s="221">
        <v>10</v>
      </c>
      <c r="B13" s="221" t="s">
        <v>129</v>
      </c>
      <c r="C13" s="304" t="s">
        <v>164</v>
      </c>
      <c r="D13" s="305" t="s">
        <v>165</v>
      </c>
      <c r="E13" s="221" t="s">
        <v>166</v>
      </c>
      <c r="F13" s="222" t="s">
        <v>167</v>
      </c>
      <c r="G13" s="221">
        <v>10.3904</v>
      </c>
      <c r="H13" s="222" t="s">
        <v>25</v>
      </c>
      <c r="I13" s="221">
        <v>7.82519999999999</v>
      </c>
      <c r="J13" s="237"/>
      <c r="K13" s="237" t="s">
        <v>42</v>
      </c>
      <c r="L13" s="304" t="s">
        <v>168</v>
      </c>
      <c r="M13" s="313" t="s">
        <v>137</v>
      </c>
      <c r="N13" s="304" t="s">
        <v>30</v>
      </c>
      <c r="O13" s="304"/>
      <c r="P13" s="304"/>
      <c r="Q13" s="313" t="s">
        <v>169</v>
      </c>
    </row>
    <row r="14" spans="1:17" s="210" customFormat="1" ht="66.75" customHeight="1">
      <c r="A14" s="221">
        <v>11</v>
      </c>
      <c r="B14" s="221" t="s">
        <v>129</v>
      </c>
      <c r="C14" s="304" t="s">
        <v>170</v>
      </c>
      <c r="D14" s="305" t="s">
        <v>171</v>
      </c>
      <c r="E14" s="221" t="s">
        <v>172</v>
      </c>
      <c r="F14" s="222" t="s">
        <v>173</v>
      </c>
      <c r="G14" s="221">
        <v>4.9805</v>
      </c>
      <c r="H14" s="222" t="s">
        <v>25</v>
      </c>
      <c r="I14" s="221">
        <v>4.22269999999999</v>
      </c>
      <c r="J14" s="237"/>
      <c r="K14" s="237" t="s">
        <v>174</v>
      </c>
      <c r="L14" s="237" t="s">
        <v>175</v>
      </c>
      <c r="M14" s="313" t="s">
        <v>137</v>
      </c>
      <c r="N14" s="237" t="s">
        <v>30</v>
      </c>
      <c r="O14" s="237"/>
      <c r="P14" s="237"/>
      <c r="Q14" s="313" t="s">
        <v>169</v>
      </c>
    </row>
    <row r="15" spans="1:17" s="210" customFormat="1" ht="66.75" customHeight="1">
      <c r="A15" s="221">
        <v>12</v>
      </c>
      <c r="B15" s="221" t="s">
        <v>129</v>
      </c>
      <c r="C15" s="304" t="s">
        <v>176</v>
      </c>
      <c r="D15" s="305" t="s">
        <v>177</v>
      </c>
      <c r="E15" s="221" t="s">
        <v>178</v>
      </c>
      <c r="F15" s="222" t="s">
        <v>179</v>
      </c>
      <c r="G15" s="221">
        <v>0.517399999999999</v>
      </c>
      <c r="H15" s="222" t="s">
        <v>41</v>
      </c>
      <c r="I15" s="221">
        <v>0.517399999999999</v>
      </c>
      <c r="J15" s="237"/>
      <c r="K15" s="237" t="s">
        <v>42</v>
      </c>
      <c r="L15" s="237" t="s">
        <v>180</v>
      </c>
      <c r="M15" s="313" t="s">
        <v>137</v>
      </c>
      <c r="N15" s="237" t="s">
        <v>30</v>
      </c>
      <c r="O15" s="237"/>
      <c r="P15" s="237"/>
      <c r="Q15" s="313" t="s">
        <v>169</v>
      </c>
    </row>
    <row r="16" spans="1:17" s="210" customFormat="1" ht="66.75" customHeight="1">
      <c r="A16" s="221">
        <v>13</v>
      </c>
      <c r="B16" s="221" t="s">
        <v>129</v>
      </c>
      <c r="C16" s="304" t="s">
        <v>181</v>
      </c>
      <c r="D16" s="305" t="s">
        <v>182</v>
      </c>
      <c r="E16" s="221" t="s">
        <v>183</v>
      </c>
      <c r="F16" s="222" t="s">
        <v>184</v>
      </c>
      <c r="G16" s="221">
        <v>4.45099999999999</v>
      </c>
      <c r="H16" s="222" t="s">
        <v>41</v>
      </c>
      <c r="I16" s="221">
        <v>4.45099999999999</v>
      </c>
      <c r="J16" s="237"/>
      <c r="K16" s="237" t="s">
        <v>42</v>
      </c>
      <c r="L16" s="237" t="s">
        <v>180</v>
      </c>
      <c r="M16" s="313" t="s">
        <v>137</v>
      </c>
      <c r="N16" s="237" t="s">
        <v>30</v>
      </c>
      <c r="O16" s="237"/>
      <c r="P16" s="237"/>
      <c r="Q16" s="313" t="s">
        <v>169</v>
      </c>
    </row>
    <row r="17" spans="1:17" s="210" customFormat="1" ht="66.75" customHeight="1">
      <c r="A17" s="221">
        <v>14</v>
      </c>
      <c r="B17" s="221" t="s">
        <v>129</v>
      </c>
      <c r="C17" s="304" t="s">
        <v>185</v>
      </c>
      <c r="D17" s="305" t="s">
        <v>186</v>
      </c>
      <c r="E17" s="221" t="s">
        <v>187</v>
      </c>
      <c r="F17" s="222" t="s">
        <v>173</v>
      </c>
      <c r="G17" s="221">
        <v>3.56559999999999</v>
      </c>
      <c r="H17" s="222" t="s">
        <v>25</v>
      </c>
      <c r="I17" s="221">
        <v>1.95459999999999</v>
      </c>
      <c r="J17" s="237"/>
      <c r="K17" s="237" t="s">
        <v>42</v>
      </c>
      <c r="L17" s="237" t="s">
        <v>188</v>
      </c>
      <c r="M17" s="313" t="s">
        <v>137</v>
      </c>
      <c r="N17" s="237"/>
      <c r="O17" s="237" t="s">
        <v>150</v>
      </c>
      <c r="P17" s="237" t="s">
        <v>151</v>
      </c>
      <c r="Q17" s="237" t="s">
        <v>152</v>
      </c>
    </row>
    <row r="18" spans="1:17" s="210" customFormat="1" ht="66.75" customHeight="1">
      <c r="A18" s="221">
        <v>15</v>
      </c>
      <c r="B18" s="221" t="s">
        <v>129</v>
      </c>
      <c r="C18" s="304" t="s">
        <v>164</v>
      </c>
      <c r="D18" s="305" t="s">
        <v>165</v>
      </c>
      <c r="E18" s="221" t="s">
        <v>189</v>
      </c>
      <c r="F18" s="222" t="s">
        <v>190</v>
      </c>
      <c r="G18" s="221">
        <v>5.4679</v>
      </c>
      <c r="H18" s="222" t="s">
        <v>25</v>
      </c>
      <c r="I18" s="221">
        <v>1.7662</v>
      </c>
      <c r="J18" s="237"/>
      <c r="K18" s="237" t="s">
        <v>42</v>
      </c>
      <c r="L18" s="237" t="s">
        <v>180</v>
      </c>
      <c r="M18" s="313" t="s">
        <v>137</v>
      </c>
      <c r="N18" s="237" t="s">
        <v>30</v>
      </c>
      <c r="O18" s="237"/>
      <c r="P18" s="237"/>
      <c r="Q18" s="237" t="s">
        <v>169</v>
      </c>
    </row>
    <row r="19" spans="1:17" s="210" customFormat="1" ht="66.75" customHeight="1">
      <c r="A19" s="221">
        <v>16</v>
      </c>
      <c r="B19" s="221" t="s">
        <v>129</v>
      </c>
      <c r="C19" s="304" t="s">
        <v>181</v>
      </c>
      <c r="D19" s="305" t="s">
        <v>182</v>
      </c>
      <c r="E19" s="221" t="s">
        <v>191</v>
      </c>
      <c r="F19" s="222" t="s">
        <v>167</v>
      </c>
      <c r="G19" s="221">
        <v>4.76149999999999</v>
      </c>
      <c r="H19" s="222" t="s">
        <v>25</v>
      </c>
      <c r="I19" s="221">
        <v>4.2952</v>
      </c>
      <c r="J19" s="237"/>
      <c r="K19" s="237" t="s">
        <v>42</v>
      </c>
      <c r="L19" s="237" t="s">
        <v>180</v>
      </c>
      <c r="M19" s="313" t="s">
        <v>137</v>
      </c>
      <c r="N19" s="237" t="s">
        <v>30</v>
      </c>
      <c r="O19" s="237"/>
      <c r="P19" s="237"/>
      <c r="Q19" s="237" t="s">
        <v>169</v>
      </c>
    </row>
    <row r="20" spans="1:17" s="210" customFormat="1" ht="66.75" customHeight="1">
      <c r="A20" s="221">
        <v>17</v>
      </c>
      <c r="B20" s="221" t="s">
        <v>129</v>
      </c>
      <c r="C20" s="304" t="s">
        <v>181</v>
      </c>
      <c r="D20" s="305" t="s">
        <v>182</v>
      </c>
      <c r="E20" s="221" t="s">
        <v>192</v>
      </c>
      <c r="F20" s="222" t="s">
        <v>184</v>
      </c>
      <c r="G20" s="221">
        <v>4.24819999999999</v>
      </c>
      <c r="H20" s="222" t="s">
        <v>41</v>
      </c>
      <c r="I20" s="221">
        <v>4.24819999999999</v>
      </c>
      <c r="J20" s="237"/>
      <c r="K20" s="237" t="s">
        <v>42</v>
      </c>
      <c r="L20" s="237" t="s">
        <v>180</v>
      </c>
      <c r="M20" s="313" t="s">
        <v>137</v>
      </c>
      <c r="N20" s="237" t="s">
        <v>30</v>
      </c>
      <c r="O20" s="237"/>
      <c r="P20" s="237"/>
      <c r="Q20" s="237" t="s">
        <v>169</v>
      </c>
    </row>
    <row r="21" spans="1:17" s="210" customFormat="1" ht="66.75" customHeight="1">
      <c r="A21" s="221">
        <v>18</v>
      </c>
      <c r="B21" s="221" t="s">
        <v>129</v>
      </c>
      <c r="C21" s="304" t="s">
        <v>164</v>
      </c>
      <c r="D21" s="305" t="s">
        <v>165</v>
      </c>
      <c r="E21" s="221" t="s">
        <v>193</v>
      </c>
      <c r="F21" s="222" t="s">
        <v>194</v>
      </c>
      <c r="G21" s="221">
        <v>1.4395</v>
      </c>
      <c r="H21" s="222" t="s">
        <v>41</v>
      </c>
      <c r="I21" s="221">
        <v>1.4395</v>
      </c>
      <c r="J21" s="237"/>
      <c r="K21" s="237" t="s">
        <v>42</v>
      </c>
      <c r="L21" s="237" t="s">
        <v>180</v>
      </c>
      <c r="M21" s="313" t="s">
        <v>137</v>
      </c>
      <c r="N21" s="237" t="s">
        <v>30</v>
      </c>
      <c r="O21" s="237"/>
      <c r="P21" s="237"/>
      <c r="Q21" s="237" t="s">
        <v>169</v>
      </c>
    </row>
    <row r="22" spans="1:17" s="210" customFormat="1" ht="66.75" customHeight="1">
      <c r="A22" s="221">
        <v>19</v>
      </c>
      <c r="B22" s="221" t="s">
        <v>129</v>
      </c>
      <c r="C22" s="304" t="s">
        <v>195</v>
      </c>
      <c r="D22" s="305" t="s">
        <v>196</v>
      </c>
      <c r="E22" s="221" t="s">
        <v>197</v>
      </c>
      <c r="F22" s="222" t="s">
        <v>198</v>
      </c>
      <c r="G22" s="221">
        <v>5.07179999999999</v>
      </c>
      <c r="H22" s="222" t="s">
        <v>25</v>
      </c>
      <c r="I22" s="221">
        <v>0.440599999999999</v>
      </c>
      <c r="J22" s="237"/>
      <c r="K22" s="237" t="s">
        <v>199</v>
      </c>
      <c r="L22" s="304" t="s">
        <v>200</v>
      </c>
      <c r="M22" s="313" t="s">
        <v>137</v>
      </c>
      <c r="N22" s="304" t="s">
        <v>30</v>
      </c>
      <c r="O22" s="304"/>
      <c r="P22" s="304"/>
      <c r="Q22" s="313" t="s">
        <v>169</v>
      </c>
    </row>
    <row r="23" spans="1:17" s="210" customFormat="1" ht="66.75" customHeight="1">
      <c r="A23" s="221">
        <v>20</v>
      </c>
      <c r="B23" s="221" t="s">
        <v>129</v>
      </c>
      <c r="C23" s="304" t="s">
        <v>195</v>
      </c>
      <c r="D23" s="305" t="s">
        <v>196</v>
      </c>
      <c r="E23" s="221" t="s">
        <v>201</v>
      </c>
      <c r="F23" s="222" t="s">
        <v>202</v>
      </c>
      <c r="G23" s="221">
        <v>1.147</v>
      </c>
      <c r="H23" s="222" t="s">
        <v>41</v>
      </c>
      <c r="I23" s="221">
        <v>1.147</v>
      </c>
      <c r="J23" s="237"/>
      <c r="K23" s="237" t="s">
        <v>42</v>
      </c>
      <c r="L23" s="304" t="s">
        <v>203</v>
      </c>
      <c r="M23" s="313" t="s">
        <v>137</v>
      </c>
      <c r="N23" s="304" t="s">
        <v>30</v>
      </c>
      <c r="O23" s="304"/>
      <c r="P23" s="304"/>
      <c r="Q23" s="313" t="s">
        <v>169</v>
      </c>
    </row>
    <row r="24" spans="1:17" s="210" customFormat="1" ht="66.75" customHeight="1">
      <c r="A24" s="221">
        <v>21</v>
      </c>
      <c r="B24" s="221" t="s">
        <v>129</v>
      </c>
      <c r="C24" s="304" t="s">
        <v>204</v>
      </c>
      <c r="D24" s="305" t="s">
        <v>205</v>
      </c>
      <c r="E24" s="221" t="s">
        <v>206</v>
      </c>
      <c r="F24" s="222" t="s">
        <v>207</v>
      </c>
      <c r="G24" s="221">
        <v>22.6813</v>
      </c>
      <c r="H24" s="222" t="s">
        <v>25</v>
      </c>
      <c r="I24" s="221">
        <v>0.1421</v>
      </c>
      <c r="J24" s="237"/>
      <c r="K24" s="237" t="s">
        <v>42</v>
      </c>
      <c r="L24" s="237" t="s">
        <v>180</v>
      </c>
      <c r="M24" s="313" t="s">
        <v>137</v>
      </c>
      <c r="N24" s="237" t="s">
        <v>30</v>
      </c>
      <c r="O24" s="237"/>
      <c r="P24" s="237"/>
      <c r="Q24" s="313" t="s">
        <v>169</v>
      </c>
    </row>
    <row r="25" spans="1:17" s="210" customFormat="1" ht="66.75" customHeight="1">
      <c r="A25" s="221">
        <v>22</v>
      </c>
      <c r="B25" s="221" t="s">
        <v>129</v>
      </c>
      <c r="C25" s="304" t="s">
        <v>195</v>
      </c>
      <c r="D25" s="305" t="s">
        <v>196</v>
      </c>
      <c r="E25" s="221" t="s">
        <v>208</v>
      </c>
      <c r="F25" s="222" t="s">
        <v>209</v>
      </c>
      <c r="G25" s="221">
        <v>4.25429999999999</v>
      </c>
      <c r="H25" s="222" t="s">
        <v>25</v>
      </c>
      <c r="I25" s="221">
        <v>0.800699999999999</v>
      </c>
      <c r="J25" s="237"/>
      <c r="K25" s="237" t="s">
        <v>42</v>
      </c>
      <c r="L25" s="304" t="s">
        <v>200</v>
      </c>
      <c r="M25" s="313" t="s">
        <v>137</v>
      </c>
      <c r="N25" s="237" t="s">
        <v>30</v>
      </c>
      <c r="O25" s="237"/>
      <c r="P25" s="237"/>
      <c r="Q25" s="237" t="s">
        <v>138</v>
      </c>
    </row>
    <row r="26" spans="1:17" s="210" customFormat="1" ht="66.75" customHeight="1">
      <c r="A26" s="221">
        <v>23</v>
      </c>
      <c r="B26" s="221" t="s">
        <v>129</v>
      </c>
      <c r="C26" s="304" t="s">
        <v>210</v>
      </c>
      <c r="D26" s="305" t="s">
        <v>211</v>
      </c>
      <c r="E26" s="221" t="s">
        <v>212</v>
      </c>
      <c r="F26" s="222" t="s">
        <v>213</v>
      </c>
      <c r="G26" s="221">
        <v>24.8802999999999</v>
      </c>
      <c r="H26" s="222" t="s">
        <v>25</v>
      </c>
      <c r="I26" s="221">
        <v>2.88399999999999</v>
      </c>
      <c r="J26" s="237"/>
      <c r="K26" s="237" t="s">
        <v>214</v>
      </c>
      <c r="L26" s="304" t="s">
        <v>215</v>
      </c>
      <c r="M26" s="313" t="s">
        <v>137</v>
      </c>
      <c r="N26" s="237" t="s">
        <v>30</v>
      </c>
      <c r="O26" s="304"/>
      <c r="P26" s="304"/>
      <c r="Q26" s="237" t="s">
        <v>31</v>
      </c>
    </row>
    <row r="27" spans="1:17" s="210" customFormat="1" ht="66.75" customHeight="1">
      <c r="A27" s="221">
        <v>24</v>
      </c>
      <c r="B27" s="221" t="s">
        <v>129</v>
      </c>
      <c r="C27" s="304" t="s">
        <v>185</v>
      </c>
      <c r="D27" s="305" t="s">
        <v>186</v>
      </c>
      <c r="E27" s="221" t="s">
        <v>216</v>
      </c>
      <c r="F27" s="222" t="s">
        <v>173</v>
      </c>
      <c r="G27" s="221">
        <v>2.87389999999999</v>
      </c>
      <c r="H27" s="222" t="s">
        <v>41</v>
      </c>
      <c r="I27" s="221">
        <v>2.85139999999999</v>
      </c>
      <c r="J27" s="237"/>
      <c r="K27" s="237" t="s">
        <v>42</v>
      </c>
      <c r="L27" s="237" t="s">
        <v>180</v>
      </c>
      <c r="M27" s="313" t="s">
        <v>137</v>
      </c>
      <c r="N27" s="237" t="s">
        <v>30</v>
      </c>
      <c r="O27" s="237"/>
      <c r="P27" s="237"/>
      <c r="Q27" s="313" t="s">
        <v>169</v>
      </c>
    </row>
    <row r="28" spans="1:17" s="210" customFormat="1" ht="66.75" customHeight="1">
      <c r="A28" s="221">
        <v>25</v>
      </c>
      <c r="B28" s="221" t="s">
        <v>129</v>
      </c>
      <c r="C28" s="304" t="s">
        <v>185</v>
      </c>
      <c r="D28" s="305" t="s">
        <v>186</v>
      </c>
      <c r="E28" s="221" t="s">
        <v>217</v>
      </c>
      <c r="F28" s="222" t="s">
        <v>218</v>
      </c>
      <c r="G28" s="221">
        <v>3.6913</v>
      </c>
      <c r="H28" s="222" t="s">
        <v>25</v>
      </c>
      <c r="I28" s="221">
        <v>2.1198</v>
      </c>
      <c r="J28" s="237"/>
      <c r="K28" s="237" t="s">
        <v>219</v>
      </c>
      <c r="L28" s="237" t="s">
        <v>180</v>
      </c>
      <c r="M28" s="313" t="s">
        <v>137</v>
      </c>
      <c r="N28" s="237" t="s">
        <v>30</v>
      </c>
      <c r="O28" s="237"/>
      <c r="P28" s="237"/>
      <c r="Q28" s="313" t="s">
        <v>169</v>
      </c>
    </row>
    <row r="29" spans="1:17" s="210" customFormat="1" ht="66.75" customHeight="1">
      <c r="A29" s="221">
        <v>26</v>
      </c>
      <c r="B29" s="221" t="s">
        <v>129</v>
      </c>
      <c r="C29" s="304" t="s">
        <v>170</v>
      </c>
      <c r="D29" s="305" t="s">
        <v>171</v>
      </c>
      <c r="E29" s="221" t="s">
        <v>220</v>
      </c>
      <c r="F29" s="222" t="s">
        <v>218</v>
      </c>
      <c r="G29" s="221">
        <v>9.4335</v>
      </c>
      <c r="H29" s="222" t="s">
        <v>25</v>
      </c>
      <c r="I29" s="221">
        <v>3.2654</v>
      </c>
      <c r="J29" s="237"/>
      <c r="K29" s="237" t="s">
        <v>42</v>
      </c>
      <c r="L29" s="237" t="s">
        <v>180</v>
      </c>
      <c r="M29" s="313" t="s">
        <v>137</v>
      </c>
      <c r="N29" s="237" t="s">
        <v>30</v>
      </c>
      <c r="O29" s="237"/>
      <c r="P29" s="237"/>
      <c r="Q29" s="313" t="s">
        <v>169</v>
      </c>
    </row>
    <row r="30" spans="1:17" s="210" customFormat="1" ht="66.75" customHeight="1">
      <c r="A30" s="221">
        <v>27</v>
      </c>
      <c r="B30" s="221" t="s">
        <v>129</v>
      </c>
      <c r="C30" s="221" t="s">
        <v>221</v>
      </c>
      <c r="D30" s="221" t="s">
        <v>222</v>
      </c>
      <c r="E30" s="222" t="s">
        <v>223</v>
      </c>
      <c r="F30" s="222" t="s">
        <v>224</v>
      </c>
      <c r="G30" s="222">
        <v>4.716</v>
      </c>
      <c r="H30" s="222" t="s">
        <v>25</v>
      </c>
      <c r="I30" s="222">
        <v>0.9509</v>
      </c>
      <c r="J30" s="237" t="s">
        <v>225</v>
      </c>
      <c r="K30" s="237" t="s">
        <v>226</v>
      </c>
      <c r="L30" s="237" t="s">
        <v>227</v>
      </c>
      <c r="M30" s="237" t="s">
        <v>137</v>
      </c>
      <c r="N30" s="237" t="s">
        <v>30</v>
      </c>
      <c r="O30" s="237"/>
      <c r="P30" s="237"/>
      <c r="Q30" s="237" t="s">
        <v>169</v>
      </c>
    </row>
    <row r="31" spans="1:17" s="210" customFormat="1" ht="66.75" customHeight="1">
      <c r="A31" s="221">
        <v>28</v>
      </c>
      <c r="B31" s="221" t="s">
        <v>129</v>
      </c>
      <c r="C31" s="221" t="s">
        <v>228</v>
      </c>
      <c r="D31" s="221" t="s">
        <v>229</v>
      </c>
      <c r="E31" s="222" t="s">
        <v>230</v>
      </c>
      <c r="F31" s="222" t="s">
        <v>231</v>
      </c>
      <c r="G31" s="222">
        <v>4.6667</v>
      </c>
      <c r="H31" s="222" t="s">
        <v>25</v>
      </c>
      <c r="I31" s="222">
        <v>6.7598</v>
      </c>
      <c r="J31" s="237" t="s">
        <v>232</v>
      </c>
      <c r="K31" s="237" t="s">
        <v>233</v>
      </c>
      <c r="L31" s="237" t="s">
        <v>234</v>
      </c>
      <c r="M31" s="237" t="s">
        <v>137</v>
      </c>
      <c r="N31" s="407" t="s">
        <v>30</v>
      </c>
      <c r="O31" s="237"/>
      <c r="P31" s="237"/>
      <c r="Q31" s="237" t="s">
        <v>235</v>
      </c>
    </row>
    <row r="32" spans="1:17" s="210" customFormat="1" ht="46.5" customHeight="1">
      <c r="A32" s="221">
        <v>29</v>
      </c>
      <c r="B32" s="221" t="s">
        <v>129</v>
      </c>
      <c r="C32" s="221"/>
      <c r="D32" s="221"/>
      <c r="E32" s="222" t="s">
        <v>236</v>
      </c>
      <c r="F32" s="222" t="s">
        <v>231</v>
      </c>
      <c r="G32" s="222">
        <v>3.2</v>
      </c>
      <c r="H32" s="222"/>
      <c r="I32" s="222"/>
      <c r="J32" s="237" t="s">
        <v>237</v>
      </c>
      <c r="K32" s="237" t="s">
        <v>238</v>
      </c>
      <c r="L32" s="237"/>
      <c r="M32" s="237" t="s">
        <v>137</v>
      </c>
      <c r="N32" s="407"/>
      <c r="O32" s="237"/>
      <c r="P32" s="237"/>
      <c r="Q32" s="237"/>
    </row>
    <row r="33" spans="1:17" s="210" customFormat="1" ht="52.5" customHeight="1">
      <c r="A33" s="221">
        <v>30</v>
      </c>
      <c r="B33" s="221" t="s">
        <v>129</v>
      </c>
      <c r="C33" s="221"/>
      <c r="D33" s="221"/>
      <c r="E33" s="222" t="s">
        <v>239</v>
      </c>
      <c r="F33" s="222" t="s">
        <v>240</v>
      </c>
      <c r="G33" s="222">
        <v>11.2958</v>
      </c>
      <c r="H33" s="222"/>
      <c r="I33" s="222"/>
      <c r="J33" s="237" t="s">
        <v>241</v>
      </c>
      <c r="K33" s="237" t="s">
        <v>242</v>
      </c>
      <c r="L33" s="237"/>
      <c r="M33" s="237" t="s">
        <v>137</v>
      </c>
      <c r="N33" s="407"/>
      <c r="O33" s="237"/>
      <c r="P33" s="237"/>
      <c r="Q33" s="237"/>
    </row>
    <row r="34" spans="1:17" s="210" customFormat="1" ht="66.75" customHeight="1">
      <c r="A34" s="221">
        <v>31</v>
      </c>
      <c r="B34" s="221" t="s">
        <v>129</v>
      </c>
      <c r="C34" s="221"/>
      <c r="D34" s="221"/>
      <c r="E34" s="222" t="s">
        <v>243</v>
      </c>
      <c r="F34" s="222" t="s">
        <v>244</v>
      </c>
      <c r="G34" s="222">
        <v>18.7873</v>
      </c>
      <c r="H34" s="222"/>
      <c r="I34" s="222"/>
      <c r="J34" s="237" t="s">
        <v>245</v>
      </c>
      <c r="K34" s="237" t="s">
        <v>246</v>
      </c>
      <c r="L34" s="237"/>
      <c r="M34" s="237" t="s">
        <v>137</v>
      </c>
      <c r="N34" s="407"/>
      <c r="O34" s="237"/>
      <c r="P34" s="237"/>
      <c r="Q34" s="237"/>
    </row>
    <row r="35" spans="1:17" s="210" customFormat="1" ht="66.75" customHeight="1">
      <c r="A35" s="221">
        <v>32</v>
      </c>
      <c r="B35" s="221" t="s">
        <v>129</v>
      </c>
      <c r="C35" s="221" t="s">
        <v>247</v>
      </c>
      <c r="D35" s="221" t="s">
        <v>248</v>
      </c>
      <c r="E35" s="403" t="s">
        <v>249</v>
      </c>
      <c r="F35" s="222" t="s">
        <v>250</v>
      </c>
      <c r="G35" s="222">
        <v>31.805</v>
      </c>
      <c r="H35" s="222" t="s">
        <v>25</v>
      </c>
      <c r="I35" s="222">
        <v>30.8902</v>
      </c>
      <c r="J35" s="237" t="s">
        <v>251</v>
      </c>
      <c r="K35" s="342" t="s">
        <v>252</v>
      </c>
      <c r="L35" s="342" t="s">
        <v>253</v>
      </c>
      <c r="M35" s="342" t="s">
        <v>137</v>
      </c>
      <c r="N35" s="342" t="s">
        <v>30</v>
      </c>
      <c r="O35" s="342"/>
      <c r="P35" s="342"/>
      <c r="Q35" s="342" t="s">
        <v>169</v>
      </c>
    </row>
    <row r="36" spans="1:17" s="210" customFormat="1" ht="66.75" customHeight="1">
      <c r="A36" s="221">
        <v>33</v>
      </c>
      <c r="B36" s="221" t="s">
        <v>129</v>
      </c>
      <c r="C36" s="221" t="s">
        <v>254</v>
      </c>
      <c r="D36" s="221" t="s">
        <v>255</v>
      </c>
      <c r="E36" s="222" t="s">
        <v>256</v>
      </c>
      <c r="F36" s="222" t="s">
        <v>257</v>
      </c>
      <c r="G36" s="222">
        <v>37.2676</v>
      </c>
      <c r="H36" s="222" t="s">
        <v>25</v>
      </c>
      <c r="I36" s="222">
        <v>7.2283</v>
      </c>
      <c r="J36" s="237" t="s">
        <v>258</v>
      </c>
      <c r="K36" s="342" t="s">
        <v>259</v>
      </c>
      <c r="L36" s="342" t="s">
        <v>260</v>
      </c>
      <c r="M36" s="342" t="s">
        <v>137</v>
      </c>
      <c r="N36" s="342" t="s">
        <v>30</v>
      </c>
      <c r="O36" s="342"/>
      <c r="P36" s="342"/>
      <c r="Q36" s="342" t="s">
        <v>31</v>
      </c>
    </row>
    <row r="37" spans="1:17" s="210" customFormat="1" ht="66.75" customHeight="1">
      <c r="A37" s="221">
        <v>34</v>
      </c>
      <c r="B37" s="221" t="s">
        <v>129</v>
      </c>
      <c r="C37" s="292" t="s">
        <v>261</v>
      </c>
      <c r="D37" s="292" t="s">
        <v>262</v>
      </c>
      <c r="E37" s="222" t="s">
        <v>263</v>
      </c>
      <c r="F37" s="222" t="s">
        <v>133</v>
      </c>
      <c r="G37" s="222">
        <f>2.7605+2.5659</f>
        <v>5.3264</v>
      </c>
      <c r="H37" s="222" t="s">
        <v>25</v>
      </c>
      <c r="I37" s="222">
        <f>0.7605+2.5659</f>
        <v>3.3264</v>
      </c>
      <c r="J37" s="222" t="s">
        <v>264</v>
      </c>
      <c r="K37" s="349" t="s">
        <v>135</v>
      </c>
      <c r="L37" s="342" t="s">
        <v>265</v>
      </c>
      <c r="M37" s="342" t="s">
        <v>137</v>
      </c>
      <c r="N37" s="342" t="s">
        <v>30</v>
      </c>
      <c r="O37" s="342"/>
      <c r="P37" s="342"/>
      <c r="Q37" s="342" t="s">
        <v>266</v>
      </c>
    </row>
    <row r="38" spans="1:27" s="290" customFormat="1" ht="40.5">
      <c r="A38" s="221">
        <v>35</v>
      </c>
      <c r="B38" s="221" t="s">
        <v>129</v>
      </c>
      <c r="C38" s="221" t="s">
        <v>267</v>
      </c>
      <c r="D38" s="221" t="s">
        <v>268</v>
      </c>
      <c r="E38" s="221" t="s">
        <v>269</v>
      </c>
      <c r="F38" s="222" t="s">
        <v>270</v>
      </c>
      <c r="G38" s="221">
        <v>6.3866</v>
      </c>
      <c r="H38" s="222" t="s">
        <v>41</v>
      </c>
      <c r="I38" s="239">
        <v>6.3866</v>
      </c>
      <c r="J38" s="237"/>
      <c r="K38" s="342" t="s">
        <v>42</v>
      </c>
      <c r="L38" s="408" t="s">
        <v>168</v>
      </c>
      <c r="M38" s="354"/>
      <c r="N38" s="408"/>
      <c r="O38" s="408" t="s">
        <v>150</v>
      </c>
      <c r="P38" s="354" t="s">
        <v>151</v>
      </c>
      <c r="Q38" s="342" t="s">
        <v>52</v>
      </c>
      <c r="R38" s="410"/>
      <c r="S38" s="411" t="s">
        <v>271</v>
      </c>
      <c r="T38" s="410"/>
      <c r="U38" s="410"/>
      <c r="V38" s="410"/>
      <c r="W38" s="410"/>
      <c r="X38" s="410"/>
      <c r="Y38" s="413" t="s">
        <v>272</v>
      </c>
      <c r="Z38" s="410"/>
      <c r="AA38" s="410"/>
    </row>
    <row r="39" spans="1:27" s="290" customFormat="1" ht="49.5" customHeight="1">
      <c r="A39" s="221">
        <v>36</v>
      </c>
      <c r="B39" s="221" t="s">
        <v>129</v>
      </c>
      <c r="C39" s="304" t="s">
        <v>185</v>
      </c>
      <c r="D39" s="305" t="s">
        <v>186</v>
      </c>
      <c r="E39" s="221" t="s">
        <v>273</v>
      </c>
      <c r="F39" s="222" t="s">
        <v>173</v>
      </c>
      <c r="G39" s="221">
        <v>5.0422</v>
      </c>
      <c r="H39" s="222" t="s">
        <v>25</v>
      </c>
      <c r="I39" s="304">
        <v>4.89459999999999</v>
      </c>
      <c r="J39" s="237"/>
      <c r="K39" s="342" t="s">
        <v>42</v>
      </c>
      <c r="L39" s="342" t="s">
        <v>175</v>
      </c>
      <c r="M39" s="342" t="s">
        <v>137</v>
      </c>
      <c r="N39" s="342" t="s">
        <v>30</v>
      </c>
      <c r="O39" s="342"/>
      <c r="P39" s="342"/>
      <c r="Q39" s="355" t="s">
        <v>169</v>
      </c>
      <c r="R39" s="412"/>
      <c r="S39" s="411" t="s">
        <v>271</v>
      </c>
      <c r="T39" s="410"/>
      <c r="U39" s="410"/>
      <c r="V39" s="410"/>
      <c r="W39" s="410"/>
      <c r="X39" s="410">
        <v>1</v>
      </c>
      <c r="Y39" s="414" t="s">
        <v>273</v>
      </c>
      <c r="Z39" s="413" t="s">
        <v>274</v>
      </c>
      <c r="AA39" s="410"/>
    </row>
    <row r="40" spans="1:26" s="396" customFormat="1" ht="57" customHeight="1">
      <c r="A40" s="221">
        <v>37</v>
      </c>
      <c r="B40" s="221" t="s">
        <v>129</v>
      </c>
      <c r="C40" s="292" t="s">
        <v>275</v>
      </c>
      <c r="D40" s="292" t="s">
        <v>276</v>
      </c>
      <c r="E40" s="222" t="s">
        <v>277</v>
      </c>
      <c r="F40" s="222" t="s">
        <v>278</v>
      </c>
      <c r="G40" s="222">
        <v>1.44</v>
      </c>
      <c r="H40" s="222" t="s">
        <v>41</v>
      </c>
      <c r="I40" s="222">
        <v>1.44</v>
      </c>
      <c r="J40" s="237" t="s">
        <v>279</v>
      </c>
      <c r="K40" s="342" t="s">
        <v>280</v>
      </c>
      <c r="L40" s="342" t="s">
        <v>281</v>
      </c>
      <c r="M40" s="342" t="s">
        <v>137</v>
      </c>
      <c r="N40" s="409" t="s">
        <v>30</v>
      </c>
      <c r="O40" s="409"/>
      <c r="P40" s="342"/>
      <c r="Q40" s="342" t="s">
        <v>282</v>
      </c>
      <c r="R40" s="411" t="s">
        <v>283</v>
      </c>
      <c r="S40" s="410"/>
      <c r="T40" s="410"/>
      <c r="U40" s="410"/>
      <c r="V40" s="410"/>
      <c r="W40" s="410"/>
      <c r="X40" s="410"/>
      <c r="Y40" s="410"/>
      <c r="Z40" s="410"/>
    </row>
    <row r="41" spans="1:25" s="290" customFormat="1" ht="57" customHeight="1">
      <c r="A41" s="221">
        <v>38</v>
      </c>
      <c r="B41" s="221" t="s">
        <v>129</v>
      </c>
      <c r="C41" s="292" t="s">
        <v>284</v>
      </c>
      <c r="D41" s="292" t="s">
        <v>285</v>
      </c>
      <c r="E41" s="222" t="s">
        <v>286</v>
      </c>
      <c r="F41" s="222" t="s">
        <v>287</v>
      </c>
      <c r="G41" s="222">
        <v>1.3985</v>
      </c>
      <c r="H41" s="338" t="s">
        <v>41</v>
      </c>
      <c r="I41" s="222">
        <v>1.3985</v>
      </c>
      <c r="J41" s="237" t="s">
        <v>288</v>
      </c>
      <c r="K41" s="342" t="s">
        <v>48</v>
      </c>
      <c r="L41" s="342" t="s">
        <v>289</v>
      </c>
      <c r="M41" s="342" t="s">
        <v>137</v>
      </c>
      <c r="N41" s="352" t="s">
        <v>30</v>
      </c>
      <c r="O41" s="352"/>
      <c r="P41" s="353"/>
      <c r="Q41" s="342" t="s">
        <v>169</v>
      </c>
      <c r="R41" s="410" t="s">
        <v>271</v>
      </c>
      <c r="S41" s="410">
        <v>1</v>
      </c>
      <c r="T41" s="410"/>
      <c r="U41" s="410"/>
      <c r="V41" s="410"/>
      <c r="W41" s="410"/>
      <c r="X41" s="410"/>
      <c r="Y41" s="410"/>
    </row>
    <row r="42" spans="1:25" s="290" customFormat="1" ht="53.25" customHeight="1">
      <c r="A42" s="221">
        <v>39</v>
      </c>
      <c r="B42" s="221" t="s">
        <v>129</v>
      </c>
      <c r="C42" s="221" t="s">
        <v>290</v>
      </c>
      <c r="D42" s="221" t="s">
        <v>291</v>
      </c>
      <c r="E42" s="222" t="s">
        <v>292</v>
      </c>
      <c r="F42" s="222" t="s">
        <v>293</v>
      </c>
      <c r="G42" s="222">
        <v>31.3572</v>
      </c>
      <c r="H42" s="222" t="s">
        <v>25</v>
      </c>
      <c r="I42" s="222">
        <v>3.1355</v>
      </c>
      <c r="J42" s="237" t="s">
        <v>294</v>
      </c>
      <c r="K42" s="342" t="s">
        <v>295</v>
      </c>
      <c r="L42" s="342" t="s">
        <v>296</v>
      </c>
      <c r="M42" s="342" t="s">
        <v>137</v>
      </c>
      <c r="N42" s="352" t="s">
        <v>30</v>
      </c>
      <c r="O42" s="352"/>
      <c r="P42" s="353"/>
      <c r="Q42" s="342" t="s">
        <v>297</v>
      </c>
      <c r="R42" s="410" t="s">
        <v>298</v>
      </c>
      <c r="S42" s="410"/>
      <c r="T42" s="410"/>
      <c r="U42" s="410"/>
      <c r="V42" s="410"/>
      <c r="W42" s="410"/>
      <c r="X42" s="410"/>
      <c r="Y42" s="410"/>
    </row>
    <row r="43" ht="13.5">
      <c r="I43" s="397">
        <f>SUM(I4:I42)</f>
        <v>144.51909999999995</v>
      </c>
    </row>
    <row r="44" ht="13.5"/>
    <row r="45" ht="13.5"/>
    <row r="46" ht="13.5"/>
    <row r="50" spans="1:256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</sheetData>
  <sheetProtection/>
  <autoFilter ref="A3:Q43"/>
  <mergeCells count="33">
    <mergeCell ref="A1:Q1"/>
    <mergeCell ref="C2:D2"/>
    <mergeCell ref="E2:I2"/>
    <mergeCell ref="J2:K2"/>
    <mergeCell ref="A2:A3"/>
    <mergeCell ref="B2:B3"/>
    <mergeCell ref="C4:C5"/>
    <mergeCell ref="C6:C11"/>
    <mergeCell ref="C31:C34"/>
    <mergeCell ref="D4:D5"/>
    <mergeCell ref="D6:D11"/>
    <mergeCell ref="D31:D34"/>
    <mergeCell ref="H4:H5"/>
    <mergeCell ref="H6:H11"/>
    <mergeCell ref="H31:H34"/>
    <mergeCell ref="I4:I5"/>
    <mergeCell ref="I6:I11"/>
    <mergeCell ref="I31:I34"/>
    <mergeCell ref="L2:L3"/>
    <mergeCell ref="L6:L11"/>
    <mergeCell ref="L31:L34"/>
    <mergeCell ref="M2:M3"/>
    <mergeCell ref="N2:N3"/>
    <mergeCell ref="N6:N11"/>
    <mergeCell ref="N31:N34"/>
    <mergeCell ref="O2:O3"/>
    <mergeCell ref="O6:O11"/>
    <mergeCell ref="P2:P3"/>
    <mergeCell ref="P6:P11"/>
    <mergeCell ref="Q2:Q3"/>
    <mergeCell ref="Q4:Q5"/>
    <mergeCell ref="Q6:Q11"/>
    <mergeCell ref="Q31:Q34"/>
  </mergeCells>
  <printOptions horizontalCentered="1"/>
  <pageMargins left="0.31" right="0.35" top="0.35" bottom="0.35" header="0.31" footer="0.31"/>
  <pageSetup fitToHeight="0" horizontalDpi="600" verticalDpi="600" orientation="landscape" paperSize="9" scale="66"/>
  <headerFooter scaleWithDoc="0" alignWithMargins="0">
    <oddFooter>&amp;C&amp;20- &amp;P+6 -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01"/>
  <sheetViews>
    <sheetView showGridLines="0" view="pageBreakPreview" zoomScale="85" zoomScaleSheetLayoutView="85" workbookViewId="0" topLeftCell="A1">
      <selection activeCell="D17" sqref="D17:D18"/>
    </sheetView>
  </sheetViews>
  <sheetFormatPr defaultColWidth="9.00390625" defaultRowHeight="13.5"/>
  <cols>
    <col min="1" max="1" width="4.50390625" style="6" customWidth="1"/>
    <col min="2" max="2" width="21.25390625" style="6" customWidth="1"/>
    <col min="3" max="3" width="5.625" style="7" customWidth="1"/>
    <col min="4" max="4" width="18.25390625" style="6" customWidth="1"/>
    <col min="5" max="7" width="6.75390625" style="8" customWidth="1"/>
    <col min="8" max="8" width="7.875" style="9" customWidth="1"/>
    <col min="9" max="9" width="13.625" style="9" customWidth="1"/>
    <col min="10" max="10" width="17.00390625" style="9" customWidth="1"/>
    <col min="11" max="11" width="8.75390625" style="10" customWidth="1"/>
    <col min="12" max="12" width="5.375" style="9" customWidth="1"/>
    <col min="13" max="13" width="9.00390625" style="10" customWidth="1"/>
    <col min="14" max="14" width="11.25390625" style="9" customWidth="1"/>
    <col min="15" max="16384" width="9.00390625" style="11" customWidth="1"/>
  </cols>
  <sheetData>
    <row r="1" spans="1:14" ht="45" customHeight="1">
      <c r="A1" s="12" t="s">
        <v>1225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14.25" customHeight="1">
      <c r="A2" s="13" t="s">
        <v>2</v>
      </c>
      <c r="B2" s="14" t="s">
        <v>4</v>
      </c>
      <c r="C2" s="14"/>
      <c r="D2" s="14"/>
      <c r="E2" s="14"/>
      <c r="F2" s="14"/>
      <c r="G2" s="14"/>
      <c r="H2" s="14"/>
      <c r="I2" s="14" t="s">
        <v>1019</v>
      </c>
      <c r="J2" s="14"/>
      <c r="K2" s="14"/>
      <c r="L2" s="14"/>
      <c r="M2" s="14"/>
      <c r="N2" s="14"/>
    </row>
    <row r="3" spans="1:14" s="2" customFormat="1" ht="22.5">
      <c r="A3" s="13"/>
      <c r="B3" s="15" t="s">
        <v>11</v>
      </c>
      <c r="C3" s="16" t="s">
        <v>1021</v>
      </c>
      <c r="D3" s="15" t="s">
        <v>12</v>
      </c>
      <c r="E3" s="17" t="s">
        <v>1022</v>
      </c>
      <c r="F3" s="17" t="s">
        <v>1023</v>
      </c>
      <c r="G3" s="17" t="s">
        <v>1024</v>
      </c>
      <c r="H3" s="18" t="s">
        <v>1025</v>
      </c>
      <c r="I3" s="18" t="s">
        <v>13</v>
      </c>
      <c r="J3" s="18" t="s">
        <v>14</v>
      </c>
      <c r="K3" s="17" t="s">
        <v>1026</v>
      </c>
      <c r="L3" s="18" t="s">
        <v>16</v>
      </c>
      <c r="M3" s="17" t="s">
        <v>17</v>
      </c>
      <c r="N3" s="18" t="s">
        <v>10</v>
      </c>
    </row>
    <row r="4" spans="1:14" s="3" customFormat="1" ht="81" customHeight="1">
      <c r="A4" s="19" t="s">
        <v>1104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50"/>
    </row>
    <row r="5" spans="1:14" s="3" customFormat="1" ht="13.5">
      <c r="A5" s="21"/>
      <c r="B5" s="22"/>
      <c r="C5" s="23"/>
      <c r="D5" s="24"/>
      <c r="E5" s="25"/>
      <c r="F5" s="25"/>
      <c r="G5" s="25"/>
      <c r="H5" s="25"/>
      <c r="I5" s="25"/>
      <c r="J5" s="25"/>
      <c r="K5" s="25"/>
      <c r="L5" s="25"/>
      <c r="M5" s="25"/>
      <c r="N5" s="51"/>
    </row>
    <row r="6" spans="1:14" ht="13.5" customHeight="1">
      <c r="A6" s="26" t="s">
        <v>1031</v>
      </c>
      <c r="B6" s="27"/>
      <c r="C6" s="28" t="s">
        <v>1032</v>
      </c>
      <c r="D6" s="29">
        <f>M7</f>
        <v>3.3787</v>
      </c>
      <c r="E6" s="28" t="s">
        <v>1033</v>
      </c>
      <c r="F6" s="30"/>
      <c r="G6" s="30"/>
      <c r="H6" s="30"/>
      <c r="I6" s="30"/>
      <c r="J6" s="30"/>
      <c r="K6" s="30"/>
      <c r="L6" s="30"/>
      <c r="M6" s="30"/>
      <c r="N6" s="30"/>
    </row>
    <row r="7" spans="1:14" s="4" customFormat="1" ht="24">
      <c r="A7" s="31">
        <v>1</v>
      </c>
      <c r="B7" s="31" t="s">
        <v>356</v>
      </c>
      <c r="C7" s="32">
        <f>F7/E7</f>
        <v>0.37311692969870874</v>
      </c>
      <c r="D7" s="31" t="s">
        <v>357</v>
      </c>
      <c r="E7" s="33">
        <v>5.576</v>
      </c>
      <c r="F7" s="33">
        <v>2.0805</v>
      </c>
      <c r="G7" s="33">
        <v>3.3787</v>
      </c>
      <c r="H7" s="34" t="s">
        <v>740</v>
      </c>
      <c r="I7" s="34" t="s">
        <v>358</v>
      </c>
      <c r="J7" s="34" t="s">
        <v>359</v>
      </c>
      <c r="K7" s="49">
        <v>3.3787</v>
      </c>
      <c r="L7" s="34" t="s">
        <v>41</v>
      </c>
      <c r="M7" s="52">
        <v>3.3787</v>
      </c>
      <c r="N7" s="34"/>
    </row>
    <row r="8" spans="1:14" ht="13.5" customHeight="1">
      <c r="A8" s="35" t="s">
        <v>1039</v>
      </c>
      <c r="B8" s="36"/>
      <c r="C8" s="28" t="s">
        <v>1032</v>
      </c>
      <c r="D8" s="29">
        <f>SUM(M9:M20)</f>
        <v>86.8771</v>
      </c>
      <c r="E8" s="28" t="s">
        <v>1033</v>
      </c>
      <c r="F8" s="30"/>
      <c r="G8" s="30"/>
      <c r="H8" s="30"/>
      <c r="I8" s="30"/>
      <c r="J8" s="30"/>
      <c r="K8" s="30"/>
      <c r="L8" s="30"/>
      <c r="M8" s="30"/>
      <c r="N8" s="30"/>
    </row>
    <row r="9" spans="1:14" ht="12.75" customHeight="1">
      <c r="A9" s="37">
        <v>1</v>
      </c>
      <c r="B9" s="37" t="s">
        <v>1040</v>
      </c>
      <c r="C9" s="38">
        <f>F9/E9</f>
        <v>0.018317064565447416</v>
      </c>
      <c r="D9" s="37" t="s">
        <v>964</v>
      </c>
      <c r="E9" s="39">
        <v>34.012</v>
      </c>
      <c r="F9" s="39">
        <v>0.6229999999999976</v>
      </c>
      <c r="G9" s="39">
        <v>33.389</v>
      </c>
      <c r="H9" s="40" t="s">
        <v>740</v>
      </c>
      <c r="I9" s="40" t="s">
        <v>768</v>
      </c>
      <c r="J9" s="34" t="s">
        <v>988</v>
      </c>
      <c r="K9" s="53">
        <v>34.012</v>
      </c>
      <c r="L9" s="40" t="s">
        <v>25</v>
      </c>
      <c r="M9" s="53">
        <v>33.389</v>
      </c>
      <c r="N9" s="40"/>
    </row>
    <row r="10" spans="1:14" ht="13.5" customHeight="1">
      <c r="A10" s="41"/>
      <c r="B10" s="41"/>
      <c r="C10" s="42"/>
      <c r="D10" s="41"/>
      <c r="E10" s="43"/>
      <c r="F10" s="43"/>
      <c r="G10" s="43"/>
      <c r="H10" s="44"/>
      <c r="I10" s="44"/>
      <c r="J10" s="34" t="s">
        <v>1043</v>
      </c>
      <c r="K10" s="54"/>
      <c r="L10" s="44"/>
      <c r="M10" s="54"/>
      <c r="N10" s="44"/>
    </row>
    <row r="11" spans="1:14" ht="13.5">
      <c r="A11" s="45"/>
      <c r="B11" s="45"/>
      <c r="C11" s="46"/>
      <c r="D11" s="45"/>
      <c r="E11" s="47"/>
      <c r="F11" s="47"/>
      <c r="G11" s="47"/>
      <c r="H11" s="48"/>
      <c r="I11" s="48"/>
      <c r="J11" s="34" t="s">
        <v>979</v>
      </c>
      <c r="K11" s="55"/>
      <c r="L11" s="48"/>
      <c r="M11" s="55"/>
      <c r="N11" s="44"/>
    </row>
    <row r="12" spans="1:14" ht="13.5" customHeight="1">
      <c r="A12" s="37">
        <v>2</v>
      </c>
      <c r="B12" s="37" t="s">
        <v>1044</v>
      </c>
      <c r="C12" s="38">
        <f>F12/E12</f>
        <v>0.38777994460109066</v>
      </c>
      <c r="D12" s="37" t="s">
        <v>970</v>
      </c>
      <c r="E12" s="39">
        <v>32.2028</v>
      </c>
      <c r="F12" s="39">
        <v>12.487600000000004</v>
      </c>
      <c r="G12" s="39">
        <v>19.7152</v>
      </c>
      <c r="H12" s="40" t="s">
        <v>740</v>
      </c>
      <c r="I12" s="40" t="s">
        <v>971</v>
      </c>
      <c r="J12" s="34" t="s">
        <v>979</v>
      </c>
      <c r="K12" s="53">
        <v>32.2028</v>
      </c>
      <c r="L12" s="40" t="s">
        <v>25</v>
      </c>
      <c r="M12" s="53">
        <v>19.7152</v>
      </c>
      <c r="N12" s="44"/>
    </row>
    <row r="13" spans="1:14" ht="13.5">
      <c r="A13" s="41"/>
      <c r="B13" s="41"/>
      <c r="C13" s="42"/>
      <c r="D13" s="41"/>
      <c r="E13" s="43"/>
      <c r="F13" s="43"/>
      <c r="G13" s="43"/>
      <c r="H13" s="44"/>
      <c r="I13" s="44"/>
      <c r="J13" s="34" t="s">
        <v>1043</v>
      </c>
      <c r="K13" s="54"/>
      <c r="L13" s="44"/>
      <c r="M13" s="54"/>
      <c r="N13" s="44"/>
    </row>
    <row r="14" spans="1:14" ht="13.5">
      <c r="A14" s="45"/>
      <c r="B14" s="45"/>
      <c r="C14" s="46"/>
      <c r="D14" s="45"/>
      <c r="E14" s="47"/>
      <c r="F14" s="47"/>
      <c r="G14" s="47"/>
      <c r="H14" s="48"/>
      <c r="I14" s="48"/>
      <c r="J14" s="34" t="s">
        <v>1045</v>
      </c>
      <c r="K14" s="55"/>
      <c r="L14" s="48"/>
      <c r="M14" s="55"/>
      <c r="N14" s="44"/>
    </row>
    <row r="15" spans="1:14" ht="13.5" customHeight="1">
      <c r="A15" s="37">
        <v>3</v>
      </c>
      <c r="B15" s="37" t="s">
        <v>1046</v>
      </c>
      <c r="C15" s="38">
        <f>F15/E15</f>
        <v>0.3008228901419863</v>
      </c>
      <c r="D15" s="37" t="s">
        <v>978</v>
      </c>
      <c r="E15" s="39">
        <v>38.9967</v>
      </c>
      <c r="F15" s="39">
        <v>11.731099999999998</v>
      </c>
      <c r="G15" s="39">
        <v>27.2656</v>
      </c>
      <c r="H15" s="40" t="s">
        <v>740</v>
      </c>
      <c r="I15" s="40" t="s">
        <v>768</v>
      </c>
      <c r="J15" s="40" t="s">
        <v>979</v>
      </c>
      <c r="K15" s="53">
        <v>38.9967</v>
      </c>
      <c r="L15" s="40" t="s">
        <v>25</v>
      </c>
      <c r="M15" s="53">
        <v>27.2656</v>
      </c>
      <c r="N15" s="44"/>
    </row>
    <row r="16" spans="1:14" ht="13.5">
      <c r="A16" s="45"/>
      <c r="B16" s="45"/>
      <c r="C16" s="46"/>
      <c r="D16" s="45"/>
      <c r="E16" s="47"/>
      <c r="F16" s="47"/>
      <c r="G16" s="47"/>
      <c r="H16" s="48"/>
      <c r="I16" s="48"/>
      <c r="J16" s="48"/>
      <c r="K16" s="55"/>
      <c r="L16" s="48"/>
      <c r="M16" s="55"/>
      <c r="N16" s="44"/>
    </row>
    <row r="17" spans="1:14" s="4" customFormat="1" ht="24" customHeight="1">
      <c r="A17" s="37">
        <v>4</v>
      </c>
      <c r="B17" s="37" t="s">
        <v>1047</v>
      </c>
      <c r="C17" s="38">
        <f>F17/E17</f>
        <v>0.13465131545725387</v>
      </c>
      <c r="D17" s="37" t="s">
        <v>1014</v>
      </c>
      <c r="E17" s="39">
        <v>3.9606</v>
      </c>
      <c r="F17" s="39">
        <v>0.5332999999999997</v>
      </c>
      <c r="G17" s="33">
        <v>1.614</v>
      </c>
      <c r="H17" s="40" t="s">
        <v>740</v>
      </c>
      <c r="I17" s="34" t="s">
        <v>705</v>
      </c>
      <c r="J17" s="34" t="s">
        <v>1048</v>
      </c>
      <c r="K17" s="49">
        <v>1.614</v>
      </c>
      <c r="L17" s="56" t="s">
        <v>41</v>
      </c>
      <c r="M17" s="52">
        <v>1.614</v>
      </c>
      <c r="N17" s="44"/>
    </row>
    <row r="18" spans="1:14" s="4" customFormat="1" ht="24">
      <c r="A18" s="45"/>
      <c r="B18" s="45"/>
      <c r="C18" s="46"/>
      <c r="D18" s="45"/>
      <c r="E18" s="47"/>
      <c r="F18" s="47"/>
      <c r="G18" s="33">
        <v>1.8133</v>
      </c>
      <c r="H18" s="48"/>
      <c r="I18" s="34" t="s">
        <v>705</v>
      </c>
      <c r="J18" s="34" t="s">
        <v>1015</v>
      </c>
      <c r="K18" s="49">
        <v>1.8133</v>
      </c>
      <c r="L18" s="56" t="s">
        <v>41</v>
      </c>
      <c r="M18" s="52">
        <v>1.8133</v>
      </c>
      <c r="N18" s="44"/>
    </row>
    <row r="19" spans="1:14" s="4" customFormat="1" ht="13.5" customHeight="1">
      <c r="A19" s="37">
        <v>5</v>
      </c>
      <c r="B19" s="37" t="s">
        <v>985</v>
      </c>
      <c r="C19" s="38">
        <f>F19/E19</f>
        <v>0.7858647515625109</v>
      </c>
      <c r="D19" s="37" t="s">
        <v>986</v>
      </c>
      <c r="E19" s="39">
        <v>14.3839</v>
      </c>
      <c r="F19" s="39">
        <v>11.3038</v>
      </c>
      <c r="G19" s="39">
        <v>3.0801</v>
      </c>
      <c r="H19" s="40" t="s">
        <v>740</v>
      </c>
      <c r="I19" s="40" t="s">
        <v>987</v>
      </c>
      <c r="J19" s="34" t="s">
        <v>988</v>
      </c>
      <c r="K19" s="49">
        <v>0.1489</v>
      </c>
      <c r="L19" s="40" t="s">
        <v>41</v>
      </c>
      <c r="M19" s="57">
        <v>3.08</v>
      </c>
      <c r="N19" s="44"/>
    </row>
    <row r="20" spans="1:14" s="4" customFormat="1" ht="13.5">
      <c r="A20" s="45"/>
      <c r="B20" s="45"/>
      <c r="C20" s="46"/>
      <c r="D20" s="45"/>
      <c r="E20" s="47"/>
      <c r="F20" s="47"/>
      <c r="G20" s="47"/>
      <c r="H20" s="48"/>
      <c r="I20" s="48"/>
      <c r="J20" s="34" t="s">
        <v>936</v>
      </c>
      <c r="K20" s="49">
        <v>2.9312</v>
      </c>
      <c r="L20" s="48"/>
      <c r="M20" s="58"/>
      <c r="N20" s="48"/>
    </row>
    <row r="21" spans="1:14" ht="23.25" customHeight="1">
      <c r="A21" s="35" t="s">
        <v>1049</v>
      </c>
      <c r="B21" s="36"/>
      <c r="C21" s="28" t="s">
        <v>1032</v>
      </c>
      <c r="D21" s="29">
        <f>SUM(M22:M26)</f>
        <v>30.366799999999998</v>
      </c>
      <c r="E21" s="28" t="s">
        <v>1033</v>
      </c>
      <c r="F21" s="30"/>
      <c r="G21" s="30"/>
      <c r="H21" s="30"/>
      <c r="I21" s="30"/>
      <c r="J21" s="30"/>
      <c r="K21" s="30"/>
      <c r="L21" s="30"/>
      <c r="M21" s="30"/>
      <c r="N21" s="30"/>
    </row>
    <row r="22" spans="1:14" ht="18.75" customHeight="1">
      <c r="A22" s="37">
        <v>1</v>
      </c>
      <c r="B22" s="37" t="s">
        <v>1050</v>
      </c>
      <c r="C22" s="38">
        <f>F22/E22</f>
        <v>0.1785669642857143</v>
      </c>
      <c r="D22" s="37" t="s">
        <v>767</v>
      </c>
      <c r="E22" s="39">
        <v>22.4</v>
      </c>
      <c r="F22" s="39">
        <v>3.9999000000000002</v>
      </c>
      <c r="G22" s="39">
        <v>18.4001</v>
      </c>
      <c r="H22" s="40" t="s">
        <v>740</v>
      </c>
      <c r="I22" s="40" t="s">
        <v>768</v>
      </c>
      <c r="J22" s="34" t="s">
        <v>287</v>
      </c>
      <c r="K22" s="53">
        <v>22.4</v>
      </c>
      <c r="L22" s="40" t="s">
        <v>25</v>
      </c>
      <c r="M22" s="53">
        <v>18.4001</v>
      </c>
      <c r="N22" s="40"/>
    </row>
    <row r="23" spans="1:14" ht="33" customHeight="1">
      <c r="A23" s="41"/>
      <c r="B23" s="41"/>
      <c r="C23" s="42"/>
      <c r="D23" s="41"/>
      <c r="E23" s="43"/>
      <c r="F23" s="43"/>
      <c r="G23" s="43"/>
      <c r="H23" s="44"/>
      <c r="I23" s="44"/>
      <c r="J23" s="34" t="s">
        <v>1055</v>
      </c>
      <c r="K23" s="54"/>
      <c r="L23" s="44"/>
      <c r="M23" s="54"/>
      <c r="N23" s="44"/>
    </row>
    <row r="24" spans="1:14" ht="30" customHeight="1">
      <c r="A24" s="45"/>
      <c r="B24" s="45"/>
      <c r="C24" s="46"/>
      <c r="D24" s="45"/>
      <c r="E24" s="47"/>
      <c r="F24" s="47"/>
      <c r="G24" s="47"/>
      <c r="H24" s="48"/>
      <c r="I24" s="48"/>
      <c r="J24" s="34" t="s">
        <v>1056</v>
      </c>
      <c r="K24" s="55"/>
      <c r="L24" s="48"/>
      <c r="M24" s="55"/>
      <c r="N24" s="48"/>
    </row>
    <row r="25" spans="1:14" ht="27" customHeight="1">
      <c r="A25" s="37">
        <v>2</v>
      </c>
      <c r="B25" s="37" t="s">
        <v>915</v>
      </c>
      <c r="C25" s="38">
        <f>F25/E25</f>
        <v>0</v>
      </c>
      <c r="D25" s="37" t="s">
        <v>916</v>
      </c>
      <c r="E25" s="39">
        <v>11.9667</v>
      </c>
      <c r="F25" s="39">
        <v>0</v>
      </c>
      <c r="G25" s="39">
        <v>11.9667</v>
      </c>
      <c r="H25" s="40" t="s">
        <v>740</v>
      </c>
      <c r="I25" s="40" t="s">
        <v>580</v>
      </c>
      <c r="J25" s="34" t="s">
        <v>911</v>
      </c>
      <c r="K25" s="49">
        <v>10.1914</v>
      </c>
      <c r="L25" s="40" t="s">
        <v>41</v>
      </c>
      <c r="M25" s="52">
        <v>10.1914</v>
      </c>
      <c r="N25" s="48"/>
    </row>
    <row r="26" spans="1:14" ht="33.75" customHeight="1">
      <c r="A26" s="45"/>
      <c r="B26" s="45"/>
      <c r="C26" s="46"/>
      <c r="D26" s="45"/>
      <c r="E26" s="47"/>
      <c r="F26" s="47"/>
      <c r="G26" s="47"/>
      <c r="H26" s="48"/>
      <c r="I26" s="48"/>
      <c r="J26" s="34" t="s">
        <v>911</v>
      </c>
      <c r="K26" s="49">
        <v>1.7753</v>
      </c>
      <c r="L26" s="48"/>
      <c r="M26" s="52">
        <v>1.7753</v>
      </c>
      <c r="N26" s="48"/>
    </row>
    <row r="27" spans="1:14" ht="13.5" customHeight="1">
      <c r="A27" s="35" t="s">
        <v>1061</v>
      </c>
      <c r="B27" s="36"/>
      <c r="C27" s="28" t="s">
        <v>1032</v>
      </c>
      <c r="D27" s="29">
        <f>M28</f>
        <v>6.8153</v>
      </c>
      <c r="E27" s="28" t="s">
        <v>1033</v>
      </c>
      <c r="F27" s="30"/>
      <c r="G27" s="30"/>
      <c r="H27" s="30"/>
      <c r="I27" s="30"/>
      <c r="J27" s="30"/>
      <c r="K27" s="30"/>
      <c r="L27" s="30"/>
      <c r="M27" s="30"/>
      <c r="N27" s="30"/>
    </row>
    <row r="28" spans="1:14" s="5" customFormat="1" ht="64.5" customHeight="1">
      <c r="A28" s="31">
        <v>1</v>
      </c>
      <c r="B28" s="31" t="s">
        <v>774</v>
      </c>
      <c r="C28" s="32">
        <f>F28/E28</f>
        <v>0.7283615521969262</v>
      </c>
      <c r="D28" s="31" t="s">
        <v>775</v>
      </c>
      <c r="E28" s="33">
        <v>25.0896</v>
      </c>
      <c r="F28" s="33">
        <v>18.2743</v>
      </c>
      <c r="G28" s="33">
        <v>6.8153</v>
      </c>
      <c r="H28" s="34" t="s">
        <v>740</v>
      </c>
      <c r="I28" s="34" t="s">
        <v>832</v>
      </c>
      <c r="J28" s="34" t="s">
        <v>776</v>
      </c>
      <c r="K28" s="49">
        <v>25.0896</v>
      </c>
      <c r="L28" s="34" t="s">
        <v>25</v>
      </c>
      <c r="M28" s="49">
        <v>6.8153</v>
      </c>
      <c r="N28" s="44"/>
    </row>
    <row r="29" spans="1:14" ht="13.5" customHeight="1">
      <c r="A29" s="35" t="s">
        <v>1065</v>
      </c>
      <c r="B29" s="36"/>
      <c r="C29" s="28" t="s">
        <v>1032</v>
      </c>
      <c r="D29" s="29">
        <f>SUM(M30:M50)</f>
        <v>39.0438</v>
      </c>
      <c r="E29" s="28" t="s">
        <v>1033</v>
      </c>
      <c r="F29" s="30"/>
      <c r="G29" s="30"/>
      <c r="H29" s="30"/>
      <c r="I29" s="30"/>
      <c r="J29" s="30"/>
      <c r="K29" s="30"/>
      <c r="L29" s="30"/>
      <c r="M29" s="30"/>
      <c r="N29" s="30"/>
    </row>
    <row r="30" spans="1:14" ht="30.75" customHeight="1">
      <c r="A30" s="31">
        <v>1</v>
      </c>
      <c r="B30" s="31" t="s">
        <v>693</v>
      </c>
      <c r="C30" s="32">
        <f>F30/E30</f>
        <v>0.7889606830331521</v>
      </c>
      <c r="D30" s="31" t="s">
        <v>694</v>
      </c>
      <c r="E30" s="33">
        <v>31.0146</v>
      </c>
      <c r="F30" s="33">
        <v>24.4693</v>
      </c>
      <c r="G30" s="33">
        <v>6.5453</v>
      </c>
      <c r="H30" s="34" t="s">
        <v>1066</v>
      </c>
      <c r="I30" s="34" t="s">
        <v>695</v>
      </c>
      <c r="J30" s="34" t="s">
        <v>1067</v>
      </c>
      <c r="K30" s="49">
        <v>4.6</v>
      </c>
      <c r="L30" s="34" t="s">
        <v>25</v>
      </c>
      <c r="M30" s="49">
        <v>6.5453</v>
      </c>
      <c r="N30" s="40"/>
    </row>
    <row r="31" spans="1:14" ht="30.75" customHeight="1">
      <c r="A31" s="31"/>
      <c r="B31" s="31"/>
      <c r="C31" s="32"/>
      <c r="D31" s="31"/>
      <c r="E31" s="33"/>
      <c r="F31" s="33"/>
      <c r="G31" s="33"/>
      <c r="H31" s="34"/>
      <c r="I31" s="34"/>
      <c r="J31" s="34" t="s">
        <v>1070</v>
      </c>
      <c r="K31" s="49"/>
      <c r="L31" s="34"/>
      <c r="M31" s="49"/>
      <c r="N31" s="44"/>
    </row>
    <row r="32" spans="1:14" ht="30.75" customHeight="1">
      <c r="A32" s="31"/>
      <c r="B32" s="31"/>
      <c r="C32" s="32"/>
      <c r="D32" s="31"/>
      <c r="E32" s="33"/>
      <c r="F32" s="33"/>
      <c r="G32" s="33"/>
      <c r="H32" s="34" t="s">
        <v>1066</v>
      </c>
      <c r="I32" s="34" t="s">
        <v>699</v>
      </c>
      <c r="J32" s="34" t="s">
        <v>1067</v>
      </c>
      <c r="K32" s="49">
        <v>20.9333</v>
      </c>
      <c r="L32" s="34"/>
      <c r="M32" s="49"/>
      <c r="N32" s="44"/>
    </row>
    <row r="33" spans="1:14" ht="30.75" customHeight="1">
      <c r="A33" s="31"/>
      <c r="B33" s="31"/>
      <c r="C33" s="32"/>
      <c r="D33" s="31"/>
      <c r="E33" s="33"/>
      <c r="F33" s="33"/>
      <c r="G33" s="33"/>
      <c r="H33" s="34"/>
      <c r="I33" s="34"/>
      <c r="J33" s="34" t="s">
        <v>1070</v>
      </c>
      <c r="K33" s="49"/>
      <c r="L33" s="34"/>
      <c r="M33" s="49"/>
      <c r="N33" s="44"/>
    </row>
    <row r="34" spans="1:14" ht="24" customHeight="1">
      <c r="A34" s="31"/>
      <c r="B34" s="31"/>
      <c r="C34" s="32"/>
      <c r="D34" s="31"/>
      <c r="E34" s="33"/>
      <c r="F34" s="33"/>
      <c r="G34" s="33"/>
      <c r="H34" s="34" t="s">
        <v>1066</v>
      </c>
      <c r="I34" s="34" t="s">
        <v>701</v>
      </c>
      <c r="J34" s="34" t="s">
        <v>1067</v>
      </c>
      <c r="K34" s="49">
        <v>5.4813</v>
      </c>
      <c r="L34" s="34"/>
      <c r="M34" s="49"/>
      <c r="N34" s="44"/>
    </row>
    <row r="35" spans="1:14" ht="30.75" customHeight="1">
      <c r="A35" s="31"/>
      <c r="B35" s="31"/>
      <c r="C35" s="32"/>
      <c r="D35" s="31"/>
      <c r="E35" s="33"/>
      <c r="F35" s="33"/>
      <c r="G35" s="33"/>
      <c r="H35" s="34"/>
      <c r="I35" s="34"/>
      <c r="J35" s="34" t="s">
        <v>1070</v>
      </c>
      <c r="K35" s="49"/>
      <c r="L35" s="34"/>
      <c r="M35" s="49"/>
      <c r="N35" s="48"/>
    </row>
    <row r="36" spans="1:14" ht="13.5" customHeight="1">
      <c r="A36" s="31">
        <v>2</v>
      </c>
      <c r="B36" s="31" t="s">
        <v>1071</v>
      </c>
      <c r="C36" s="32">
        <f>F36/E36</f>
        <v>0.397873434540559</v>
      </c>
      <c r="D36" s="31" t="s">
        <v>1072</v>
      </c>
      <c r="E36" s="33">
        <v>31.3087</v>
      </c>
      <c r="F36" s="33">
        <v>12.456900000000001</v>
      </c>
      <c r="G36" s="33">
        <v>18.8518</v>
      </c>
      <c r="H36" s="34" t="s">
        <v>740</v>
      </c>
      <c r="I36" s="34" t="s">
        <v>1073</v>
      </c>
      <c r="J36" s="34" t="s">
        <v>1067</v>
      </c>
      <c r="K36" s="49">
        <v>14.716</v>
      </c>
      <c r="L36" s="34" t="s">
        <v>25</v>
      </c>
      <c r="M36" s="49">
        <v>18.8518</v>
      </c>
      <c r="N36" s="40"/>
    </row>
    <row r="37" spans="1:14" ht="13.5">
      <c r="A37" s="31"/>
      <c r="B37" s="31"/>
      <c r="C37" s="32"/>
      <c r="D37" s="31"/>
      <c r="E37" s="33"/>
      <c r="F37" s="33"/>
      <c r="G37" s="33"/>
      <c r="H37" s="34"/>
      <c r="I37" s="34"/>
      <c r="J37" s="34" t="s">
        <v>1074</v>
      </c>
      <c r="K37" s="49"/>
      <c r="L37" s="34"/>
      <c r="M37" s="49"/>
      <c r="N37" s="44"/>
    </row>
    <row r="38" spans="1:14" ht="36" customHeight="1">
      <c r="A38" s="31"/>
      <c r="B38" s="31"/>
      <c r="C38" s="32"/>
      <c r="D38" s="31"/>
      <c r="E38" s="33"/>
      <c r="F38" s="33"/>
      <c r="G38" s="33"/>
      <c r="H38" s="34"/>
      <c r="I38" s="34"/>
      <c r="J38" s="34" t="s">
        <v>1075</v>
      </c>
      <c r="K38" s="49"/>
      <c r="L38" s="34"/>
      <c r="M38" s="49"/>
      <c r="N38" s="44"/>
    </row>
    <row r="39" spans="1:14" ht="13.5">
      <c r="A39" s="31"/>
      <c r="B39" s="31"/>
      <c r="C39" s="32"/>
      <c r="D39" s="31"/>
      <c r="E39" s="33"/>
      <c r="F39" s="33"/>
      <c r="G39" s="33"/>
      <c r="H39" s="34" t="s">
        <v>740</v>
      </c>
      <c r="I39" s="34" t="s">
        <v>1076</v>
      </c>
      <c r="J39" s="34" t="s">
        <v>1067</v>
      </c>
      <c r="K39" s="49">
        <v>16.5927</v>
      </c>
      <c r="L39" s="34"/>
      <c r="M39" s="49"/>
      <c r="N39" s="44"/>
    </row>
    <row r="40" spans="1:14" ht="14.25" customHeight="1">
      <c r="A40" s="31"/>
      <c r="B40" s="31"/>
      <c r="C40" s="32"/>
      <c r="D40" s="31"/>
      <c r="E40" s="33"/>
      <c r="F40" s="33"/>
      <c r="G40" s="33"/>
      <c r="H40" s="34"/>
      <c r="I40" s="34"/>
      <c r="J40" s="34" t="s">
        <v>1074</v>
      </c>
      <c r="K40" s="49"/>
      <c r="L40" s="34"/>
      <c r="M40" s="49"/>
      <c r="N40" s="44"/>
    </row>
    <row r="41" spans="1:14" ht="36.75" customHeight="1">
      <c r="A41" s="31"/>
      <c r="B41" s="31"/>
      <c r="C41" s="32"/>
      <c r="D41" s="31"/>
      <c r="E41" s="33"/>
      <c r="F41" s="33"/>
      <c r="G41" s="33"/>
      <c r="H41" s="34"/>
      <c r="I41" s="34"/>
      <c r="J41" s="34" t="s">
        <v>1070</v>
      </c>
      <c r="K41" s="49"/>
      <c r="L41" s="34"/>
      <c r="M41" s="49"/>
      <c r="N41" s="48"/>
    </row>
    <row r="42" spans="1:14" s="4" customFormat="1" ht="24">
      <c r="A42" s="31">
        <v>3</v>
      </c>
      <c r="B42" s="31" t="s">
        <v>703</v>
      </c>
      <c r="C42" s="32">
        <f>F42/E42</f>
        <v>0.933331357966162</v>
      </c>
      <c r="D42" s="31" t="s">
        <v>704</v>
      </c>
      <c r="E42" s="33">
        <v>6.7498</v>
      </c>
      <c r="F42" s="33">
        <v>6.299799999999999</v>
      </c>
      <c r="G42" s="33">
        <v>0.45</v>
      </c>
      <c r="H42" s="34" t="s">
        <v>740</v>
      </c>
      <c r="I42" s="34" t="s">
        <v>705</v>
      </c>
      <c r="J42" s="34" t="s">
        <v>706</v>
      </c>
      <c r="K42" s="49">
        <v>3.37</v>
      </c>
      <c r="L42" s="34" t="s">
        <v>25</v>
      </c>
      <c r="M42" s="49">
        <v>0.4547</v>
      </c>
      <c r="N42" s="34"/>
    </row>
    <row r="43" spans="1:14" s="4" customFormat="1" ht="47.25" customHeight="1">
      <c r="A43" s="31">
        <v>4</v>
      </c>
      <c r="B43" s="31" t="s">
        <v>1077</v>
      </c>
      <c r="C43" s="32">
        <f>F43/E43</f>
        <v>0.886455960516325</v>
      </c>
      <c r="D43" s="31" t="s">
        <v>1078</v>
      </c>
      <c r="E43" s="33">
        <v>21.072</v>
      </c>
      <c r="F43" s="33">
        <v>18.6794</v>
      </c>
      <c r="G43" s="33">
        <v>2.3926</v>
      </c>
      <c r="H43" s="34" t="s">
        <v>740</v>
      </c>
      <c r="I43" s="34" t="s">
        <v>1079</v>
      </c>
      <c r="J43" s="34" t="s">
        <v>656</v>
      </c>
      <c r="K43" s="49">
        <v>21.072</v>
      </c>
      <c r="L43" s="34" t="s">
        <v>25</v>
      </c>
      <c r="M43" s="49">
        <v>2.3926</v>
      </c>
      <c r="N43" s="34"/>
    </row>
    <row r="44" spans="1:14" s="4" customFormat="1" ht="17.25" customHeight="1">
      <c r="A44" s="31"/>
      <c r="B44" s="31"/>
      <c r="C44" s="32"/>
      <c r="D44" s="31"/>
      <c r="E44" s="33"/>
      <c r="F44" s="33"/>
      <c r="G44" s="33"/>
      <c r="H44" s="34"/>
      <c r="I44" s="34"/>
      <c r="J44" s="34"/>
      <c r="K44" s="49"/>
      <c r="L44" s="34"/>
      <c r="M44" s="49"/>
      <c r="N44" s="34"/>
    </row>
    <row r="45" spans="1:14" s="4" customFormat="1" ht="17.25" customHeight="1">
      <c r="A45" s="31"/>
      <c r="B45" s="31"/>
      <c r="C45" s="32"/>
      <c r="D45" s="31"/>
      <c r="E45" s="33"/>
      <c r="F45" s="33"/>
      <c r="G45" s="33"/>
      <c r="H45" s="34"/>
      <c r="I45" s="34"/>
      <c r="J45" s="34"/>
      <c r="K45" s="49"/>
      <c r="L45" s="34"/>
      <c r="M45" s="49"/>
      <c r="N45" s="34"/>
    </row>
    <row r="46" spans="1:14" s="4" customFormat="1" ht="13.5">
      <c r="A46" s="31"/>
      <c r="B46" s="31"/>
      <c r="C46" s="32"/>
      <c r="D46" s="31"/>
      <c r="E46" s="33"/>
      <c r="F46" s="33"/>
      <c r="G46" s="33"/>
      <c r="H46" s="34"/>
      <c r="I46" s="34"/>
      <c r="J46" s="34"/>
      <c r="K46" s="49"/>
      <c r="L46" s="34"/>
      <c r="M46" s="49"/>
      <c r="N46" s="34"/>
    </row>
    <row r="47" spans="1:14" ht="24" customHeight="1">
      <c r="A47" s="31">
        <v>5</v>
      </c>
      <c r="B47" s="31" t="s">
        <v>711</v>
      </c>
      <c r="C47" s="32">
        <f>F47/E47</f>
        <v>0.8007561218076048</v>
      </c>
      <c r="D47" s="31" t="s">
        <v>712</v>
      </c>
      <c r="E47" s="33">
        <v>53.6157</v>
      </c>
      <c r="F47" s="33">
        <v>42.933099999999996</v>
      </c>
      <c r="G47" s="33">
        <v>10.6826</v>
      </c>
      <c r="H47" s="34" t="s">
        <v>740</v>
      </c>
      <c r="I47" s="34" t="s">
        <v>713</v>
      </c>
      <c r="J47" s="34" t="s">
        <v>684</v>
      </c>
      <c r="K47" s="49">
        <v>26.626</v>
      </c>
      <c r="L47" s="34" t="s">
        <v>25</v>
      </c>
      <c r="M47" s="49">
        <v>10.6826</v>
      </c>
      <c r="N47" s="40"/>
    </row>
    <row r="48" spans="1:14" ht="13.5">
      <c r="A48" s="31"/>
      <c r="B48" s="31"/>
      <c r="C48" s="32"/>
      <c r="D48" s="31"/>
      <c r="E48" s="33"/>
      <c r="F48" s="33"/>
      <c r="G48" s="33"/>
      <c r="H48" s="34"/>
      <c r="I48" s="34"/>
      <c r="J48" s="34" t="s">
        <v>1075</v>
      </c>
      <c r="K48" s="49"/>
      <c r="L48" s="34"/>
      <c r="M48" s="49"/>
      <c r="N48" s="44"/>
    </row>
    <row r="49" spans="1:14" ht="48" customHeight="1">
      <c r="A49" s="31"/>
      <c r="B49" s="31"/>
      <c r="C49" s="32"/>
      <c r="D49" s="31"/>
      <c r="E49" s="33"/>
      <c r="F49" s="33"/>
      <c r="G49" s="33"/>
      <c r="H49" s="34" t="s">
        <v>740</v>
      </c>
      <c r="I49" s="34" t="s">
        <v>716</v>
      </c>
      <c r="J49" s="34" t="s">
        <v>684</v>
      </c>
      <c r="K49" s="49">
        <v>26.9897</v>
      </c>
      <c r="L49" s="34"/>
      <c r="M49" s="49"/>
      <c r="N49" s="48"/>
    </row>
    <row r="50" spans="1:14" s="4" customFormat="1" ht="24">
      <c r="A50" s="31">
        <v>6</v>
      </c>
      <c r="B50" s="31" t="s">
        <v>356</v>
      </c>
      <c r="C50" s="32">
        <f>F50/E50</f>
        <v>0.3731169296987088</v>
      </c>
      <c r="D50" s="31" t="s">
        <v>357</v>
      </c>
      <c r="E50" s="33">
        <v>5.576</v>
      </c>
      <c r="F50" s="33">
        <v>2.0805000000000002</v>
      </c>
      <c r="G50" s="33">
        <v>0.1168</v>
      </c>
      <c r="H50" s="34" t="s">
        <v>740</v>
      </c>
      <c r="I50" s="34" t="s">
        <v>717</v>
      </c>
      <c r="J50" s="34" t="s">
        <v>718</v>
      </c>
      <c r="K50" s="49">
        <v>0.1168</v>
      </c>
      <c r="L50" s="34" t="s">
        <v>41</v>
      </c>
      <c r="M50" s="52">
        <v>0.1168</v>
      </c>
      <c r="N50" s="34"/>
    </row>
    <row r="51" spans="1:14" ht="24" customHeight="1">
      <c r="A51" s="35" t="s">
        <v>1080</v>
      </c>
      <c r="B51" s="36"/>
      <c r="C51" s="28" t="s">
        <v>1032</v>
      </c>
      <c r="D51" s="29">
        <f>SUM(M52:M74)</f>
        <v>78.1666</v>
      </c>
      <c r="E51" s="28" t="s">
        <v>1033</v>
      </c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8" customHeight="1">
      <c r="A52" s="31">
        <v>1</v>
      </c>
      <c r="B52" s="31" t="s">
        <v>830</v>
      </c>
      <c r="C52" s="32">
        <f>F52/E52</f>
        <v>0.45625345367470993</v>
      </c>
      <c r="D52" s="31" t="s">
        <v>831</v>
      </c>
      <c r="E52" s="33">
        <v>15.2012</v>
      </c>
      <c r="F52" s="33">
        <v>6.935600000000001</v>
      </c>
      <c r="G52" s="33">
        <v>8.2656</v>
      </c>
      <c r="H52" s="34" t="s">
        <v>740</v>
      </c>
      <c r="I52" s="34" t="s">
        <v>832</v>
      </c>
      <c r="J52" s="34" t="s">
        <v>833</v>
      </c>
      <c r="K52" s="49">
        <v>9.0002</v>
      </c>
      <c r="L52" s="34" t="s">
        <v>25</v>
      </c>
      <c r="M52" s="49">
        <v>8.2656</v>
      </c>
      <c r="N52" s="40"/>
    </row>
    <row r="53" spans="1:14" ht="18" customHeight="1">
      <c r="A53" s="31"/>
      <c r="B53" s="31"/>
      <c r="C53" s="32"/>
      <c r="D53" s="31"/>
      <c r="E53" s="33"/>
      <c r="F53" s="33"/>
      <c r="G53" s="33"/>
      <c r="H53" s="34" t="s">
        <v>740</v>
      </c>
      <c r="I53" s="34" t="s">
        <v>832</v>
      </c>
      <c r="J53" s="34" t="s">
        <v>837</v>
      </c>
      <c r="K53" s="49">
        <v>6.201</v>
      </c>
      <c r="L53" s="34"/>
      <c r="M53" s="49"/>
      <c r="N53" s="48"/>
    </row>
    <row r="54" spans="1:14" ht="18" customHeight="1">
      <c r="A54" s="31">
        <v>2</v>
      </c>
      <c r="B54" s="31" t="s">
        <v>840</v>
      </c>
      <c r="C54" s="32">
        <f>F54/E54</f>
        <v>0.2138744303990544</v>
      </c>
      <c r="D54" s="31" t="s">
        <v>841</v>
      </c>
      <c r="E54" s="33">
        <v>10.4898</v>
      </c>
      <c r="F54" s="33">
        <v>2.243500000000001</v>
      </c>
      <c r="G54" s="49">
        <v>8.2463</v>
      </c>
      <c r="H54" s="34" t="s">
        <v>740</v>
      </c>
      <c r="I54" s="34" t="s">
        <v>580</v>
      </c>
      <c r="J54" s="34" t="s">
        <v>833</v>
      </c>
      <c r="K54" s="49">
        <v>8.2463</v>
      </c>
      <c r="L54" s="34" t="s">
        <v>41</v>
      </c>
      <c r="M54" s="52">
        <v>8.2463</v>
      </c>
      <c r="N54" s="34"/>
    </row>
    <row r="55" spans="1:14" ht="18" customHeight="1">
      <c r="A55" s="31"/>
      <c r="B55" s="31"/>
      <c r="C55" s="32"/>
      <c r="D55" s="31"/>
      <c r="E55" s="33"/>
      <c r="F55" s="33"/>
      <c r="G55" s="49">
        <v>1.6777</v>
      </c>
      <c r="H55" s="34"/>
      <c r="I55" s="34"/>
      <c r="J55" s="34" t="s">
        <v>859</v>
      </c>
      <c r="K55" s="49">
        <v>1.6777</v>
      </c>
      <c r="L55" s="34"/>
      <c r="M55" s="52">
        <v>1.6777</v>
      </c>
      <c r="N55" s="34"/>
    </row>
    <row r="56" spans="1:14" ht="18" customHeight="1">
      <c r="A56" s="31"/>
      <c r="B56" s="31"/>
      <c r="C56" s="32"/>
      <c r="D56" s="31"/>
      <c r="E56" s="33"/>
      <c r="F56" s="33"/>
      <c r="G56" s="49">
        <v>0.5658</v>
      </c>
      <c r="H56" s="34"/>
      <c r="I56" s="34"/>
      <c r="J56" s="34" t="s">
        <v>817</v>
      </c>
      <c r="K56" s="49">
        <v>0.5658</v>
      </c>
      <c r="L56" s="34"/>
      <c r="M56" s="52">
        <v>0.5658</v>
      </c>
      <c r="N56" s="34"/>
    </row>
    <row r="57" spans="1:14" ht="18" customHeight="1">
      <c r="A57" s="31">
        <v>3</v>
      </c>
      <c r="B57" s="31" t="s">
        <v>846</v>
      </c>
      <c r="C57" s="32">
        <f>F57/E57</f>
        <v>0.518808140340505</v>
      </c>
      <c r="D57" s="31" t="s">
        <v>847</v>
      </c>
      <c r="E57" s="33">
        <v>21.6502</v>
      </c>
      <c r="F57" s="33">
        <v>11.232300000000002</v>
      </c>
      <c r="G57" s="33">
        <v>10.4179</v>
      </c>
      <c r="H57" s="34" t="s">
        <v>740</v>
      </c>
      <c r="I57" s="34" t="s">
        <v>443</v>
      </c>
      <c r="J57" s="34" t="s">
        <v>833</v>
      </c>
      <c r="K57" s="49">
        <v>8.7693</v>
      </c>
      <c r="L57" s="34" t="s">
        <v>25</v>
      </c>
      <c r="M57" s="49">
        <v>10.4179</v>
      </c>
      <c r="N57" s="40"/>
    </row>
    <row r="58" spans="1:14" ht="18" customHeight="1">
      <c r="A58" s="31"/>
      <c r="B58" s="31"/>
      <c r="C58" s="32"/>
      <c r="D58" s="31"/>
      <c r="E58" s="33"/>
      <c r="F58" s="33"/>
      <c r="G58" s="33"/>
      <c r="H58" s="34"/>
      <c r="I58" s="34" t="s">
        <v>443</v>
      </c>
      <c r="J58" s="34" t="s">
        <v>1085</v>
      </c>
      <c r="K58" s="49">
        <v>12.8809</v>
      </c>
      <c r="L58" s="34"/>
      <c r="M58" s="49"/>
      <c r="N58" s="44"/>
    </row>
    <row r="59" spans="1:14" ht="18" customHeight="1">
      <c r="A59" s="31"/>
      <c r="B59" s="31"/>
      <c r="C59" s="32"/>
      <c r="D59" s="31"/>
      <c r="E59" s="33"/>
      <c r="F59" s="33"/>
      <c r="G59" s="33"/>
      <c r="H59" s="34"/>
      <c r="I59" s="34"/>
      <c r="J59" s="34" t="s">
        <v>837</v>
      </c>
      <c r="K59" s="49"/>
      <c r="L59" s="34"/>
      <c r="M59" s="49"/>
      <c r="N59" s="44"/>
    </row>
    <row r="60" spans="1:14" ht="18" customHeight="1">
      <c r="A60" s="31"/>
      <c r="B60" s="31"/>
      <c r="C60" s="32"/>
      <c r="D60" s="31"/>
      <c r="E60" s="33"/>
      <c r="F60" s="33"/>
      <c r="G60" s="33"/>
      <c r="H60" s="34"/>
      <c r="I60" s="34"/>
      <c r="J60" s="34" t="s">
        <v>833</v>
      </c>
      <c r="K60" s="49"/>
      <c r="L60" s="34"/>
      <c r="M60" s="49"/>
      <c r="N60" s="44"/>
    </row>
    <row r="61" spans="1:14" ht="18" customHeight="1">
      <c r="A61" s="31"/>
      <c r="B61" s="31"/>
      <c r="C61" s="32"/>
      <c r="D61" s="31"/>
      <c r="E61" s="33"/>
      <c r="F61" s="33"/>
      <c r="G61" s="33"/>
      <c r="H61" s="34"/>
      <c r="I61" s="34"/>
      <c r="J61" s="34" t="s">
        <v>859</v>
      </c>
      <c r="K61" s="49"/>
      <c r="L61" s="34"/>
      <c r="M61" s="49"/>
      <c r="N61" s="48"/>
    </row>
    <row r="62" spans="1:14" ht="18" customHeight="1">
      <c r="A62" s="31">
        <v>4</v>
      </c>
      <c r="B62" s="31" t="s">
        <v>853</v>
      </c>
      <c r="C62" s="32">
        <f>F62/E62</f>
        <v>0.06859570890988981</v>
      </c>
      <c r="D62" s="31" t="s">
        <v>854</v>
      </c>
      <c r="E62" s="33">
        <v>15.2269</v>
      </c>
      <c r="F62" s="33">
        <v>1.044500000000001</v>
      </c>
      <c r="G62" s="33">
        <v>14.1824</v>
      </c>
      <c r="H62" s="34" t="s">
        <v>740</v>
      </c>
      <c r="I62" s="34" t="s">
        <v>443</v>
      </c>
      <c r="J62" s="34" t="s">
        <v>833</v>
      </c>
      <c r="K62" s="49">
        <v>2.4025</v>
      </c>
      <c r="L62" s="34" t="s">
        <v>25</v>
      </c>
      <c r="M62" s="49">
        <v>14.1824</v>
      </c>
      <c r="N62" s="40"/>
    </row>
    <row r="63" spans="1:14" ht="18" customHeight="1">
      <c r="A63" s="31"/>
      <c r="B63" s="31"/>
      <c r="C63" s="32"/>
      <c r="D63" s="31"/>
      <c r="E63" s="33"/>
      <c r="F63" s="33"/>
      <c r="G63" s="33"/>
      <c r="H63" s="34" t="s">
        <v>740</v>
      </c>
      <c r="I63" s="34" t="s">
        <v>443</v>
      </c>
      <c r="J63" s="34" t="s">
        <v>859</v>
      </c>
      <c r="K63" s="49">
        <v>12.8244</v>
      </c>
      <c r="L63" s="34"/>
      <c r="M63" s="49"/>
      <c r="N63" s="48"/>
    </row>
    <row r="64" spans="1:14" ht="24" customHeight="1">
      <c r="A64" s="31">
        <v>5</v>
      </c>
      <c r="B64" s="31" t="s">
        <v>876</v>
      </c>
      <c r="C64" s="32">
        <f>F64/E64</f>
        <v>0.5510265485324275</v>
      </c>
      <c r="D64" s="31" t="s">
        <v>877</v>
      </c>
      <c r="E64" s="33">
        <v>12.6297</v>
      </c>
      <c r="F64" s="33">
        <v>6.9593</v>
      </c>
      <c r="G64" s="49">
        <v>5.6704</v>
      </c>
      <c r="H64" s="34" t="s">
        <v>740</v>
      </c>
      <c r="I64" s="34" t="s">
        <v>443</v>
      </c>
      <c r="J64" s="34" t="s">
        <v>878</v>
      </c>
      <c r="K64" s="49">
        <v>5.6704</v>
      </c>
      <c r="L64" s="34" t="s">
        <v>41</v>
      </c>
      <c r="M64" s="52">
        <v>5.6704</v>
      </c>
      <c r="N64" s="40"/>
    </row>
    <row r="65" spans="1:14" ht="13.5">
      <c r="A65" s="31"/>
      <c r="B65" s="31"/>
      <c r="C65" s="32"/>
      <c r="D65" s="31"/>
      <c r="E65" s="33"/>
      <c r="F65" s="33"/>
      <c r="G65" s="49">
        <v>6.9593</v>
      </c>
      <c r="H65" s="34" t="s">
        <v>740</v>
      </c>
      <c r="I65" s="34" t="s">
        <v>443</v>
      </c>
      <c r="J65" s="34" t="s">
        <v>878</v>
      </c>
      <c r="K65" s="49">
        <v>6.9593</v>
      </c>
      <c r="L65" s="34"/>
      <c r="M65" s="52">
        <v>6.9593</v>
      </c>
      <c r="N65" s="48"/>
    </row>
    <row r="66" spans="1:14" ht="24">
      <c r="A66" s="31">
        <v>6</v>
      </c>
      <c r="B66" s="31" t="s">
        <v>886</v>
      </c>
      <c r="C66" s="32">
        <f>F66/E66</f>
        <v>0.8301405199918539</v>
      </c>
      <c r="D66" s="31" t="s">
        <v>887</v>
      </c>
      <c r="E66" s="33">
        <v>14.731</v>
      </c>
      <c r="F66" s="33">
        <v>12.2288</v>
      </c>
      <c r="G66" s="33">
        <v>2.5022</v>
      </c>
      <c r="H66" s="34" t="s">
        <v>740</v>
      </c>
      <c r="I66" s="34" t="s">
        <v>443</v>
      </c>
      <c r="J66" s="34" t="s">
        <v>878</v>
      </c>
      <c r="K66" s="49">
        <v>14.731</v>
      </c>
      <c r="L66" s="34" t="s">
        <v>41</v>
      </c>
      <c r="M66" s="52">
        <v>2.5022</v>
      </c>
      <c r="N66" s="34"/>
    </row>
    <row r="67" spans="1:14" s="4" customFormat="1" ht="24">
      <c r="A67" s="31">
        <v>7</v>
      </c>
      <c r="B67" s="31" t="s">
        <v>891</v>
      </c>
      <c r="C67" s="32">
        <f>F67/E67</f>
        <v>0.6831883903323908</v>
      </c>
      <c r="D67" s="31" t="s">
        <v>892</v>
      </c>
      <c r="E67" s="33">
        <v>9.3715</v>
      </c>
      <c r="F67" s="33">
        <v>6.4025</v>
      </c>
      <c r="G67" s="33">
        <v>2.969</v>
      </c>
      <c r="H67" s="34" t="s">
        <v>740</v>
      </c>
      <c r="I67" s="34" t="s">
        <v>443</v>
      </c>
      <c r="J67" s="34" t="s">
        <v>878</v>
      </c>
      <c r="K67" s="49">
        <v>2.969</v>
      </c>
      <c r="L67" s="34" t="s">
        <v>41</v>
      </c>
      <c r="M67" s="52">
        <v>2.969</v>
      </c>
      <c r="N67" s="34"/>
    </row>
    <row r="68" spans="1:14" ht="22.5" customHeight="1">
      <c r="A68" s="31">
        <v>8</v>
      </c>
      <c r="B68" s="31" t="s">
        <v>862</v>
      </c>
      <c r="C68" s="32">
        <f>F68/E68</f>
        <v>0.4365085698578636</v>
      </c>
      <c r="D68" s="31" t="s">
        <v>863</v>
      </c>
      <c r="E68" s="33">
        <v>22.5558</v>
      </c>
      <c r="F68" s="33">
        <v>9.8458</v>
      </c>
      <c r="G68" s="33">
        <v>12.71</v>
      </c>
      <c r="H68" s="34" t="s">
        <v>740</v>
      </c>
      <c r="I68" s="34" t="s">
        <v>443</v>
      </c>
      <c r="J68" s="34" t="s">
        <v>859</v>
      </c>
      <c r="K68" s="49">
        <v>10.251</v>
      </c>
      <c r="L68" s="34" t="s">
        <v>25</v>
      </c>
      <c r="M68" s="49">
        <v>12.71</v>
      </c>
      <c r="N68" s="40"/>
    </row>
    <row r="69" spans="1:14" ht="22.5" customHeight="1">
      <c r="A69" s="31"/>
      <c r="B69" s="31"/>
      <c r="C69" s="32"/>
      <c r="D69" s="31"/>
      <c r="E69" s="33"/>
      <c r="F69" s="33"/>
      <c r="G69" s="33"/>
      <c r="H69" s="34"/>
      <c r="I69" s="34"/>
      <c r="J69" s="34" t="s">
        <v>817</v>
      </c>
      <c r="K69" s="49"/>
      <c r="L69" s="34"/>
      <c r="M69" s="49"/>
      <c r="N69" s="44"/>
    </row>
    <row r="70" spans="1:14" ht="22.5" customHeight="1">
      <c r="A70" s="31"/>
      <c r="B70" s="31"/>
      <c r="C70" s="32"/>
      <c r="D70" s="31"/>
      <c r="E70" s="33"/>
      <c r="F70" s="33"/>
      <c r="G70" s="33"/>
      <c r="H70" s="34" t="s">
        <v>740</v>
      </c>
      <c r="I70" s="34" t="s">
        <v>443</v>
      </c>
      <c r="J70" s="34" t="s">
        <v>1085</v>
      </c>
      <c r="K70" s="49">
        <v>12.3048</v>
      </c>
      <c r="L70" s="34"/>
      <c r="M70" s="49"/>
      <c r="N70" s="44"/>
    </row>
    <row r="71" spans="1:14" ht="22.5" customHeight="1">
      <c r="A71" s="31"/>
      <c r="B71" s="31"/>
      <c r="C71" s="32"/>
      <c r="D71" s="31"/>
      <c r="E71" s="33"/>
      <c r="F71" s="33"/>
      <c r="G71" s="33"/>
      <c r="H71" s="34"/>
      <c r="I71" s="34"/>
      <c r="J71" s="34" t="s">
        <v>837</v>
      </c>
      <c r="K71" s="49"/>
      <c r="L71" s="34"/>
      <c r="M71" s="49"/>
      <c r="N71" s="48"/>
    </row>
    <row r="72" spans="1:14" ht="22.5" customHeight="1">
      <c r="A72" s="31">
        <v>9</v>
      </c>
      <c r="B72" s="31" t="s">
        <v>896</v>
      </c>
      <c r="C72" s="32">
        <f>F72/E72</f>
        <v>0</v>
      </c>
      <c r="D72" s="31" t="s">
        <v>897</v>
      </c>
      <c r="E72" s="33">
        <v>4</v>
      </c>
      <c r="F72" s="33">
        <v>0</v>
      </c>
      <c r="G72" s="33">
        <v>4</v>
      </c>
      <c r="H72" s="34" t="s">
        <v>740</v>
      </c>
      <c r="I72" s="34" t="s">
        <v>832</v>
      </c>
      <c r="J72" s="34" t="s">
        <v>837</v>
      </c>
      <c r="K72" s="49">
        <v>1.4998</v>
      </c>
      <c r="L72" s="34" t="s">
        <v>41</v>
      </c>
      <c r="M72" s="52">
        <v>4</v>
      </c>
      <c r="N72" s="34"/>
    </row>
    <row r="73" spans="1:14" ht="22.5" customHeight="1">
      <c r="A73" s="31"/>
      <c r="B73" s="31"/>
      <c r="C73" s="32"/>
      <c r="D73" s="31"/>
      <c r="E73" s="33"/>
      <c r="F73" s="33"/>
      <c r="G73" s="33"/>
      <c r="H73" s="34"/>
      <c r="I73" s="34"/>
      <c r="J73" s="34" t="s">
        <v>833</v>
      </c>
      <c r="K73" s="49">
        <v>0.8599</v>
      </c>
      <c r="L73" s="34"/>
      <c r="M73" s="52"/>
      <c r="N73" s="34"/>
    </row>
    <row r="74" spans="1:14" ht="18" customHeight="1">
      <c r="A74" s="31"/>
      <c r="B74" s="31"/>
      <c r="C74" s="32"/>
      <c r="D74" s="31"/>
      <c r="E74" s="33"/>
      <c r="F74" s="33"/>
      <c r="G74" s="33"/>
      <c r="H74" s="34"/>
      <c r="I74" s="34"/>
      <c r="J74" s="34" t="s">
        <v>859</v>
      </c>
      <c r="K74" s="49">
        <v>1.6403</v>
      </c>
      <c r="L74" s="34"/>
      <c r="M74" s="52"/>
      <c r="N74" s="34"/>
    </row>
    <row r="75" spans="1:14" ht="27" customHeight="1">
      <c r="A75" s="35" t="s">
        <v>1087</v>
      </c>
      <c r="B75" s="36"/>
      <c r="C75" s="28" t="s">
        <v>1032</v>
      </c>
      <c r="D75" s="29">
        <f>SUM(M76:M100)</f>
        <v>17.6444</v>
      </c>
      <c r="E75" s="28" t="s">
        <v>1033</v>
      </c>
      <c r="F75" s="30"/>
      <c r="G75" s="30"/>
      <c r="H75" s="30"/>
      <c r="I75" s="30"/>
      <c r="J75" s="30"/>
      <c r="K75" s="30"/>
      <c r="L75" s="30"/>
      <c r="M75" s="30"/>
      <c r="N75" s="30"/>
    </row>
    <row r="76" spans="1:14" s="4" customFormat="1" ht="39" customHeight="1">
      <c r="A76" s="37">
        <v>1</v>
      </c>
      <c r="B76" s="37" t="s">
        <v>58</v>
      </c>
      <c r="C76" s="38">
        <f>F76/E76</f>
        <v>0.874852469343043</v>
      </c>
      <c r="D76" s="37" t="s">
        <v>59</v>
      </c>
      <c r="E76" s="39">
        <v>28.8923</v>
      </c>
      <c r="F76" s="39">
        <v>25.2765</v>
      </c>
      <c r="G76" s="33">
        <v>0.8615</v>
      </c>
      <c r="H76" s="34" t="s">
        <v>740</v>
      </c>
      <c r="I76" s="34" t="s">
        <v>397</v>
      </c>
      <c r="J76" s="34" t="s">
        <v>398</v>
      </c>
      <c r="K76" s="49">
        <v>4.4033</v>
      </c>
      <c r="L76" s="34" t="s">
        <v>25</v>
      </c>
      <c r="M76" s="49">
        <v>0.8615</v>
      </c>
      <c r="N76" s="44"/>
    </row>
    <row r="77" spans="1:14" s="4" customFormat="1" ht="39" customHeight="1">
      <c r="A77" s="41"/>
      <c r="B77" s="41"/>
      <c r="C77" s="42"/>
      <c r="D77" s="41"/>
      <c r="E77" s="43"/>
      <c r="F77" s="43"/>
      <c r="G77" s="33"/>
      <c r="H77" s="34" t="s">
        <v>740</v>
      </c>
      <c r="I77" s="34" t="s">
        <v>397</v>
      </c>
      <c r="J77" s="34" t="s">
        <v>398</v>
      </c>
      <c r="K77" s="49">
        <v>8.286</v>
      </c>
      <c r="L77" s="34"/>
      <c r="M77" s="49"/>
      <c r="N77" s="44"/>
    </row>
    <row r="78" spans="1:14" s="4" customFormat="1" ht="39" customHeight="1">
      <c r="A78" s="45"/>
      <c r="B78" s="45"/>
      <c r="C78" s="46"/>
      <c r="D78" s="45"/>
      <c r="E78" s="47"/>
      <c r="F78" s="47"/>
      <c r="G78" s="33"/>
      <c r="H78" s="34" t="s">
        <v>740</v>
      </c>
      <c r="I78" s="34" t="s">
        <v>397</v>
      </c>
      <c r="J78" s="34" t="s">
        <v>398</v>
      </c>
      <c r="K78" s="49">
        <v>3.862</v>
      </c>
      <c r="L78" s="34"/>
      <c r="M78" s="49"/>
      <c r="N78" s="48"/>
    </row>
    <row r="79" spans="1:14" s="4" customFormat="1" ht="24.75" customHeight="1">
      <c r="A79" s="31">
        <v>2</v>
      </c>
      <c r="B79" s="31" t="s">
        <v>403</v>
      </c>
      <c r="C79" s="32">
        <f>F79/E79</f>
        <v>0.8484877011506983</v>
      </c>
      <c r="D79" s="31" t="s">
        <v>404</v>
      </c>
      <c r="E79" s="33">
        <v>18.0586</v>
      </c>
      <c r="F79" s="33">
        <v>15.322499999999998</v>
      </c>
      <c r="G79" s="33">
        <v>2.7361</v>
      </c>
      <c r="H79" s="34" t="s">
        <v>740</v>
      </c>
      <c r="I79" s="34" t="s">
        <v>405</v>
      </c>
      <c r="J79" s="34" t="s">
        <v>1090</v>
      </c>
      <c r="K79" s="49">
        <v>0.794</v>
      </c>
      <c r="L79" s="34" t="s">
        <v>25</v>
      </c>
      <c r="M79" s="49">
        <v>2.7361</v>
      </c>
      <c r="N79" s="40"/>
    </row>
    <row r="80" spans="1:14" s="4" customFormat="1" ht="24.75" customHeight="1">
      <c r="A80" s="31"/>
      <c r="B80" s="31"/>
      <c r="C80" s="32"/>
      <c r="D80" s="31"/>
      <c r="E80" s="33"/>
      <c r="F80" s="33"/>
      <c r="G80" s="33"/>
      <c r="H80" s="34"/>
      <c r="I80" s="34"/>
      <c r="J80" s="34" t="s">
        <v>1092</v>
      </c>
      <c r="K80" s="49"/>
      <c r="L80" s="34"/>
      <c r="M80" s="49"/>
      <c r="N80" s="44"/>
    </row>
    <row r="81" spans="1:14" s="4" customFormat="1" ht="24.75" customHeight="1">
      <c r="A81" s="31"/>
      <c r="B81" s="31"/>
      <c r="C81" s="32"/>
      <c r="D81" s="31"/>
      <c r="E81" s="33"/>
      <c r="F81" s="33"/>
      <c r="G81" s="33"/>
      <c r="H81" s="34" t="s">
        <v>740</v>
      </c>
      <c r="I81" s="34" t="s">
        <v>410</v>
      </c>
      <c r="J81" s="34" t="s">
        <v>424</v>
      </c>
      <c r="K81" s="49">
        <v>8.4046</v>
      </c>
      <c r="L81" s="34"/>
      <c r="M81" s="49"/>
      <c r="N81" s="44"/>
    </row>
    <row r="82" spans="1:14" s="4" customFormat="1" ht="24.75" customHeight="1">
      <c r="A82" s="31"/>
      <c r="B82" s="31"/>
      <c r="C82" s="32"/>
      <c r="D82" s="31"/>
      <c r="E82" s="33"/>
      <c r="F82" s="33"/>
      <c r="G82" s="33"/>
      <c r="H82" s="34"/>
      <c r="I82" s="34"/>
      <c r="J82" s="34" t="s">
        <v>1090</v>
      </c>
      <c r="K82" s="49"/>
      <c r="L82" s="34"/>
      <c r="M82" s="49"/>
      <c r="N82" s="44"/>
    </row>
    <row r="83" spans="1:14" s="4" customFormat="1" ht="24.75" customHeight="1">
      <c r="A83" s="31"/>
      <c r="B83" s="31"/>
      <c r="C83" s="32"/>
      <c r="D83" s="31"/>
      <c r="E83" s="33"/>
      <c r="F83" s="33"/>
      <c r="G83" s="33"/>
      <c r="H83" s="34"/>
      <c r="I83" s="34"/>
      <c r="J83" s="34" t="s">
        <v>1092</v>
      </c>
      <c r="K83" s="49"/>
      <c r="L83" s="34"/>
      <c r="M83" s="49"/>
      <c r="N83" s="44"/>
    </row>
    <row r="84" spans="1:14" s="4" customFormat="1" ht="24.75" customHeight="1">
      <c r="A84" s="31"/>
      <c r="B84" s="31"/>
      <c r="C84" s="32"/>
      <c r="D84" s="31"/>
      <c r="E84" s="33"/>
      <c r="F84" s="33"/>
      <c r="G84" s="33"/>
      <c r="H84" s="34" t="s">
        <v>740</v>
      </c>
      <c r="I84" s="34" t="s">
        <v>705</v>
      </c>
      <c r="J84" s="34" t="s">
        <v>424</v>
      </c>
      <c r="K84" s="49">
        <v>8.2427</v>
      </c>
      <c r="L84" s="34"/>
      <c r="M84" s="49"/>
      <c r="N84" s="44"/>
    </row>
    <row r="85" spans="1:14" s="4" customFormat="1" ht="24.75" customHeight="1">
      <c r="A85" s="31"/>
      <c r="B85" s="31"/>
      <c r="C85" s="32"/>
      <c r="D85" s="31"/>
      <c r="E85" s="33"/>
      <c r="F85" s="33"/>
      <c r="G85" s="33"/>
      <c r="H85" s="34"/>
      <c r="I85" s="34"/>
      <c r="J85" s="34" t="s">
        <v>1093</v>
      </c>
      <c r="K85" s="49"/>
      <c r="L85" s="34"/>
      <c r="M85" s="49"/>
      <c r="N85" s="44"/>
    </row>
    <row r="86" spans="1:14" s="4" customFormat="1" ht="17.25" customHeight="1">
      <c r="A86" s="31"/>
      <c r="B86" s="31"/>
      <c r="C86" s="32"/>
      <c r="D86" s="31"/>
      <c r="E86" s="33"/>
      <c r="F86" s="33"/>
      <c r="G86" s="33"/>
      <c r="H86" s="34"/>
      <c r="I86" s="34"/>
      <c r="J86" s="34" t="s">
        <v>1092</v>
      </c>
      <c r="K86" s="49"/>
      <c r="L86" s="34"/>
      <c r="M86" s="49"/>
      <c r="N86" s="44"/>
    </row>
    <row r="87" spans="1:14" s="4" customFormat="1" ht="26.25" customHeight="1">
      <c r="A87" s="31"/>
      <c r="B87" s="31"/>
      <c r="C87" s="32"/>
      <c r="D87" s="31"/>
      <c r="E87" s="33"/>
      <c r="F87" s="33"/>
      <c r="G87" s="33"/>
      <c r="H87" s="34" t="s">
        <v>740</v>
      </c>
      <c r="I87" s="34" t="s">
        <v>417</v>
      </c>
      <c r="J87" s="34" t="s">
        <v>1094</v>
      </c>
      <c r="K87" s="49">
        <v>0.6173</v>
      </c>
      <c r="L87" s="34"/>
      <c r="M87" s="49"/>
      <c r="N87" s="44"/>
    </row>
    <row r="88" spans="1:14" s="4" customFormat="1" ht="26.25" customHeight="1">
      <c r="A88" s="31"/>
      <c r="B88" s="31"/>
      <c r="C88" s="32"/>
      <c r="D88" s="31"/>
      <c r="E88" s="33"/>
      <c r="F88" s="33"/>
      <c r="G88" s="33"/>
      <c r="H88" s="34"/>
      <c r="I88" s="34"/>
      <c r="J88" s="34" t="s">
        <v>1090</v>
      </c>
      <c r="K88" s="49"/>
      <c r="L88" s="34"/>
      <c r="M88" s="49"/>
      <c r="N88" s="44"/>
    </row>
    <row r="89" spans="1:14" s="4" customFormat="1" ht="10.5" customHeight="1">
      <c r="A89" s="31"/>
      <c r="B89" s="31"/>
      <c r="C89" s="32"/>
      <c r="D89" s="31"/>
      <c r="E89" s="33"/>
      <c r="F89" s="33"/>
      <c r="G89" s="33"/>
      <c r="H89" s="34"/>
      <c r="I89" s="34"/>
      <c r="J89" s="34" t="s">
        <v>1092</v>
      </c>
      <c r="K89" s="49"/>
      <c r="L89" s="34"/>
      <c r="M89" s="49"/>
      <c r="N89" s="48"/>
    </row>
    <row r="90" spans="1:14" ht="15.75" customHeight="1">
      <c r="A90" s="31">
        <v>3</v>
      </c>
      <c r="B90" s="31" t="s">
        <v>421</v>
      </c>
      <c r="C90" s="32">
        <f>F90/E90</f>
        <v>0.2663140995372556</v>
      </c>
      <c r="D90" s="31" t="s">
        <v>422</v>
      </c>
      <c r="E90" s="33">
        <v>10.589</v>
      </c>
      <c r="F90" s="33">
        <v>2.82</v>
      </c>
      <c r="G90" s="33">
        <v>6.6456</v>
      </c>
      <c r="H90" s="34" t="s">
        <v>740</v>
      </c>
      <c r="I90" s="34" t="s">
        <v>1095</v>
      </c>
      <c r="J90" s="34" t="s">
        <v>424</v>
      </c>
      <c r="K90" s="49">
        <v>4.9817</v>
      </c>
      <c r="L90" s="34" t="s">
        <v>25</v>
      </c>
      <c r="M90" s="49">
        <v>6.65</v>
      </c>
      <c r="N90" s="34"/>
    </row>
    <row r="91" spans="1:14" ht="15.75" customHeight="1">
      <c r="A91" s="31"/>
      <c r="B91" s="31"/>
      <c r="C91" s="32"/>
      <c r="D91" s="31"/>
      <c r="E91" s="33"/>
      <c r="F91" s="33"/>
      <c r="G91" s="33"/>
      <c r="H91" s="34" t="s">
        <v>740</v>
      </c>
      <c r="I91" s="34" t="s">
        <v>1095</v>
      </c>
      <c r="J91" s="34" t="s">
        <v>424</v>
      </c>
      <c r="K91" s="49">
        <v>0.2515</v>
      </c>
      <c r="L91" s="34"/>
      <c r="M91" s="49"/>
      <c r="N91" s="34"/>
    </row>
    <row r="92" spans="1:14" ht="15.75" customHeight="1">
      <c r="A92" s="31"/>
      <c r="B92" s="31"/>
      <c r="C92" s="32"/>
      <c r="D92" s="31"/>
      <c r="E92" s="33"/>
      <c r="F92" s="33"/>
      <c r="G92" s="33"/>
      <c r="H92" s="34" t="s">
        <v>740</v>
      </c>
      <c r="I92" s="34" t="s">
        <v>1095</v>
      </c>
      <c r="J92" s="34" t="s">
        <v>424</v>
      </c>
      <c r="K92" s="49">
        <v>0.7874</v>
      </c>
      <c r="L92" s="34"/>
      <c r="M92" s="49"/>
      <c r="N92" s="34"/>
    </row>
    <row r="93" spans="1:14" ht="15.75" customHeight="1">
      <c r="A93" s="31"/>
      <c r="B93" s="31"/>
      <c r="C93" s="32"/>
      <c r="D93" s="31"/>
      <c r="E93" s="33"/>
      <c r="F93" s="33"/>
      <c r="G93" s="33"/>
      <c r="H93" s="34" t="s">
        <v>740</v>
      </c>
      <c r="I93" s="34" t="s">
        <v>1095</v>
      </c>
      <c r="J93" s="34" t="s">
        <v>424</v>
      </c>
      <c r="K93" s="49">
        <v>1.4438</v>
      </c>
      <c r="L93" s="34"/>
      <c r="M93" s="49"/>
      <c r="N93" s="34"/>
    </row>
    <row r="94" spans="1:14" s="4" customFormat="1" ht="15.75" customHeight="1">
      <c r="A94" s="31">
        <v>4</v>
      </c>
      <c r="B94" s="31" t="s">
        <v>441</v>
      </c>
      <c r="C94" s="32">
        <f>F94/E94</f>
        <v>0.28319787035201494</v>
      </c>
      <c r="D94" s="31" t="s">
        <v>442</v>
      </c>
      <c r="E94" s="33">
        <v>3.5311</v>
      </c>
      <c r="F94" s="33">
        <v>1</v>
      </c>
      <c r="G94" s="33">
        <v>2.5311</v>
      </c>
      <c r="H94" s="34" t="s">
        <v>740</v>
      </c>
      <c r="I94" s="34" t="s">
        <v>443</v>
      </c>
      <c r="J94" s="60" t="s">
        <v>424</v>
      </c>
      <c r="K94" s="49">
        <v>3.5311</v>
      </c>
      <c r="L94" s="34" t="s">
        <v>25</v>
      </c>
      <c r="M94" s="49">
        <v>2.5311</v>
      </c>
      <c r="N94" s="34"/>
    </row>
    <row r="95" spans="1:14" s="4" customFormat="1" ht="15.75" customHeight="1">
      <c r="A95" s="31"/>
      <c r="B95" s="31"/>
      <c r="C95" s="32"/>
      <c r="D95" s="31"/>
      <c r="E95" s="33"/>
      <c r="F95" s="33"/>
      <c r="G95" s="33"/>
      <c r="H95" s="34"/>
      <c r="I95" s="34"/>
      <c r="J95" s="60" t="s">
        <v>1096</v>
      </c>
      <c r="K95" s="49"/>
      <c r="L95" s="34"/>
      <c r="M95" s="49"/>
      <c r="N95" s="34"/>
    </row>
    <row r="96" spans="1:14" s="4" customFormat="1" ht="15.75" customHeight="1">
      <c r="A96" s="31"/>
      <c r="B96" s="31"/>
      <c r="C96" s="32"/>
      <c r="D96" s="31"/>
      <c r="E96" s="33"/>
      <c r="F96" s="33"/>
      <c r="G96" s="33"/>
      <c r="H96" s="34"/>
      <c r="I96" s="34"/>
      <c r="J96" s="60" t="s">
        <v>1097</v>
      </c>
      <c r="K96" s="49"/>
      <c r="L96" s="34"/>
      <c r="M96" s="49"/>
      <c r="N96" s="34"/>
    </row>
    <row r="97" spans="1:14" s="4" customFormat="1" ht="15.75" customHeight="1">
      <c r="A97" s="31"/>
      <c r="B97" s="31"/>
      <c r="C97" s="32"/>
      <c r="D97" s="31"/>
      <c r="E97" s="33"/>
      <c r="F97" s="33"/>
      <c r="G97" s="33"/>
      <c r="H97" s="34"/>
      <c r="I97" s="34"/>
      <c r="J97" s="60" t="s">
        <v>47</v>
      </c>
      <c r="K97" s="49"/>
      <c r="L97" s="34"/>
      <c r="M97" s="49"/>
      <c r="N97" s="34"/>
    </row>
    <row r="98" spans="1:14" ht="13.5" customHeight="1">
      <c r="A98" s="31">
        <v>5</v>
      </c>
      <c r="B98" s="31" t="s">
        <v>578</v>
      </c>
      <c r="C98" s="32">
        <f>F98/E98</f>
        <v>0.770225727238383</v>
      </c>
      <c r="D98" s="31" t="s">
        <v>579</v>
      </c>
      <c r="E98" s="33">
        <v>21.176</v>
      </c>
      <c r="F98" s="33">
        <v>16.310299999999998</v>
      </c>
      <c r="G98" s="33">
        <v>4.8657</v>
      </c>
      <c r="H98" s="34" t="s">
        <v>740</v>
      </c>
      <c r="I98" s="34" t="s">
        <v>580</v>
      </c>
      <c r="J98" s="34" t="s">
        <v>1098</v>
      </c>
      <c r="K98" s="49">
        <v>0.142</v>
      </c>
      <c r="L98" s="34" t="s">
        <v>41</v>
      </c>
      <c r="M98" s="52">
        <v>4.8657</v>
      </c>
      <c r="N98" s="34"/>
    </row>
    <row r="99" spans="1:14" ht="13.5">
      <c r="A99" s="31"/>
      <c r="B99" s="31"/>
      <c r="C99" s="32"/>
      <c r="D99" s="31"/>
      <c r="E99" s="33"/>
      <c r="F99" s="59"/>
      <c r="G99" s="33"/>
      <c r="H99" s="34"/>
      <c r="I99" s="34"/>
      <c r="J99" s="34" t="s">
        <v>1103</v>
      </c>
      <c r="K99" s="49">
        <v>12.5503</v>
      </c>
      <c r="L99" s="34"/>
      <c r="M99" s="52"/>
      <c r="N99" s="34"/>
    </row>
    <row r="100" spans="1:14" ht="36.75" customHeight="1">
      <c r="A100" s="31"/>
      <c r="B100" s="31"/>
      <c r="C100" s="32"/>
      <c r="D100" s="31"/>
      <c r="E100" s="33"/>
      <c r="F100" s="59"/>
      <c r="G100" s="33"/>
      <c r="H100" s="34"/>
      <c r="I100" s="34"/>
      <c r="J100" s="34" t="s">
        <v>1092</v>
      </c>
      <c r="K100" s="49">
        <v>8.4837</v>
      </c>
      <c r="L100" s="34"/>
      <c r="M100" s="52"/>
      <c r="N100" s="34"/>
    </row>
    <row r="101" spans="11:13" ht="13.5">
      <c r="K101" s="10">
        <f>SUM(K7:K100)</f>
        <v>501.2867</v>
      </c>
      <c r="M101" s="10">
        <f>SUM(M7:M100)</f>
        <v>262.2927</v>
      </c>
    </row>
  </sheetData>
  <sheetProtection/>
  <mergeCells count="299">
    <mergeCell ref="A1:N1"/>
    <mergeCell ref="B2:H2"/>
    <mergeCell ref="I2:M2"/>
    <mergeCell ref="A4:N4"/>
    <mergeCell ref="A6:B6"/>
    <mergeCell ref="A8:B8"/>
    <mergeCell ref="A21:B21"/>
    <mergeCell ref="A27:B27"/>
    <mergeCell ref="A29:B29"/>
    <mergeCell ref="A51:B51"/>
    <mergeCell ref="A75:B75"/>
    <mergeCell ref="A2:A3"/>
    <mergeCell ref="A9:A11"/>
    <mergeCell ref="A12:A14"/>
    <mergeCell ref="A15:A16"/>
    <mergeCell ref="A17:A18"/>
    <mergeCell ref="A19:A20"/>
    <mergeCell ref="A22:A24"/>
    <mergeCell ref="A25:A26"/>
    <mergeCell ref="A30:A35"/>
    <mergeCell ref="A36:A41"/>
    <mergeCell ref="A43:A46"/>
    <mergeCell ref="A47:A49"/>
    <mergeCell ref="A52:A53"/>
    <mergeCell ref="A54:A56"/>
    <mergeCell ref="A57:A61"/>
    <mergeCell ref="A62:A63"/>
    <mergeCell ref="A64:A65"/>
    <mergeCell ref="A68:A71"/>
    <mergeCell ref="A72:A74"/>
    <mergeCell ref="A76:A78"/>
    <mergeCell ref="A79:A89"/>
    <mergeCell ref="A90:A93"/>
    <mergeCell ref="A94:A97"/>
    <mergeCell ref="A98:A100"/>
    <mergeCell ref="B9:B11"/>
    <mergeCell ref="B12:B14"/>
    <mergeCell ref="B15:B16"/>
    <mergeCell ref="B17:B18"/>
    <mergeCell ref="B19:B20"/>
    <mergeCell ref="B22:B24"/>
    <mergeCell ref="B25:B26"/>
    <mergeCell ref="B30:B35"/>
    <mergeCell ref="B36:B41"/>
    <mergeCell ref="B43:B46"/>
    <mergeCell ref="B47:B49"/>
    <mergeCell ref="B52:B53"/>
    <mergeCell ref="B54:B56"/>
    <mergeCell ref="B57:B61"/>
    <mergeCell ref="B62:B63"/>
    <mergeCell ref="B64:B65"/>
    <mergeCell ref="B68:B71"/>
    <mergeCell ref="B72:B74"/>
    <mergeCell ref="B76:B78"/>
    <mergeCell ref="B79:B89"/>
    <mergeCell ref="B90:B93"/>
    <mergeCell ref="B94:B97"/>
    <mergeCell ref="B98:B100"/>
    <mergeCell ref="C9:C11"/>
    <mergeCell ref="C12:C14"/>
    <mergeCell ref="C15:C16"/>
    <mergeCell ref="C17:C18"/>
    <mergeCell ref="C19:C20"/>
    <mergeCell ref="C22:C24"/>
    <mergeCell ref="C25:C26"/>
    <mergeCell ref="C30:C35"/>
    <mergeCell ref="C36:C41"/>
    <mergeCell ref="C43:C46"/>
    <mergeCell ref="C47:C49"/>
    <mergeCell ref="C52:C53"/>
    <mergeCell ref="C54:C56"/>
    <mergeCell ref="C57:C61"/>
    <mergeCell ref="C62:C63"/>
    <mergeCell ref="C64:C65"/>
    <mergeCell ref="C68:C71"/>
    <mergeCell ref="C72:C74"/>
    <mergeCell ref="C76:C78"/>
    <mergeCell ref="C79:C89"/>
    <mergeCell ref="C90:C93"/>
    <mergeCell ref="C94:C97"/>
    <mergeCell ref="C98:C100"/>
    <mergeCell ref="D9:D11"/>
    <mergeCell ref="D12:D14"/>
    <mergeCell ref="D15:D16"/>
    <mergeCell ref="D17:D18"/>
    <mergeCell ref="D19:D20"/>
    <mergeCell ref="D22:D24"/>
    <mergeCell ref="D25:D26"/>
    <mergeCell ref="D30:D35"/>
    <mergeCell ref="D36:D41"/>
    <mergeCell ref="D43:D46"/>
    <mergeCell ref="D47:D49"/>
    <mergeCell ref="D52:D53"/>
    <mergeCell ref="D54:D56"/>
    <mergeCell ref="D57:D61"/>
    <mergeCell ref="D62:D63"/>
    <mergeCell ref="D64:D65"/>
    <mergeCell ref="D68:D71"/>
    <mergeCell ref="D72:D74"/>
    <mergeCell ref="D76:D78"/>
    <mergeCell ref="D79:D89"/>
    <mergeCell ref="D90:D93"/>
    <mergeCell ref="D94:D97"/>
    <mergeCell ref="D98:D100"/>
    <mergeCell ref="E9:E11"/>
    <mergeCell ref="E12:E14"/>
    <mergeCell ref="E15:E16"/>
    <mergeCell ref="E17:E18"/>
    <mergeCell ref="E19:E20"/>
    <mergeCell ref="E22:E24"/>
    <mergeCell ref="E25:E26"/>
    <mergeCell ref="E30:E35"/>
    <mergeCell ref="E36:E41"/>
    <mergeCell ref="E43:E46"/>
    <mergeCell ref="E47:E49"/>
    <mergeCell ref="E52:E53"/>
    <mergeCell ref="E54:E56"/>
    <mergeCell ref="E57:E61"/>
    <mergeCell ref="E62:E63"/>
    <mergeCell ref="E64:E65"/>
    <mergeCell ref="E68:E71"/>
    <mergeCell ref="E72:E74"/>
    <mergeCell ref="E76:E78"/>
    <mergeCell ref="E79:E89"/>
    <mergeCell ref="E90:E93"/>
    <mergeCell ref="E94:E97"/>
    <mergeCell ref="E98:E100"/>
    <mergeCell ref="F9:F11"/>
    <mergeCell ref="F12:F14"/>
    <mergeCell ref="F15:F16"/>
    <mergeCell ref="F17:F18"/>
    <mergeCell ref="F19:F20"/>
    <mergeCell ref="F22:F24"/>
    <mergeCell ref="F25:F26"/>
    <mergeCell ref="F30:F35"/>
    <mergeCell ref="F36:F41"/>
    <mergeCell ref="F43:F46"/>
    <mergeCell ref="F47:F49"/>
    <mergeCell ref="F52:F53"/>
    <mergeCell ref="F54:F56"/>
    <mergeCell ref="F57:F61"/>
    <mergeCell ref="F62:F63"/>
    <mergeCell ref="F64:F65"/>
    <mergeCell ref="F68:F71"/>
    <mergeCell ref="F72:F74"/>
    <mergeCell ref="F76:F78"/>
    <mergeCell ref="F79:F89"/>
    <mergeCell ref="F90:F93"/>
    <mergeCell ref="F94:F97"/>
    <mergeCell ref="F98:F100"/>
    <mergeCell ref="G9:G11"/>
    <mergeCell ref="G12:G14"/>
    <mergeCell ref="G15:G16"/>
    <mergeCell ref="G19:G20"/>
    <mergeCell ref="G22:G24"/>
    <mergeCell ref="G25:G26"/>
    <mergeCell ref="G30:G35"/>
    <mergeCell ref="G36:G41"/>
    <mergeCell ref="G43:G46"/>
    <mergeCell ref="G47:G49"/>
    <mergeCell ref="G52:G53"/>
    <mergeCell ref="G57:G61"/>
    <mergeCell ref="G62:G63"/>
    <mergeCell ref="G68:G71"/>
    <mergeCell ref="G72:G74"/>
    <mergeCell ref="G76:G78"/>
    <mergeCell ref="G79:G89"/>
    <mergeCell ref="G90:G93"/>
    <mergeCell ref="G94:G97"/>
    <mergeCell ref="G98:G100"/>
    <mergeCell ref="H9:H11"/>
    <mergeCell ref="H12:H14"/>
    <mergeCell ref="H15:H16"/>
    <mergeCell ref="H17:H18"/>
    <mergeCell ref="H19:H20"/>
    <mergeCell ref="H22:H24"/>
    <mergeCell ref="H25:H26"/>
    <mergeCell ref="H30:H31"/>
    <mergeCell ref="H32:H33"/>
    <mergeCell ref="H34:H35"/>
    <mergeCell ref="H36:H38"/>
    <mergeCell ref="H39:H41"/>
    <mergeCell ref="H43:H46"/>
    <mergeCell ref="H47:H48"/>
    <mergeCell ref="H54:H56"/>
    <mergeCell ref="H57:H61"/>
    <mergeCell ref="H68:H69"/>
    <mergeCell ref="H70:H71"/>
    <mergeCell ref="H72:H74"/>
    <mergeCell ref="H79:H80"/>
    <mergeCell ref="H81:H83"/>
    <mergeCell ref="H84:H86"/>
    <mergeCell ref="H87:H89"/>
    <mergeCell ref="H94:H97"/>
    <mergeCell ref="H98:H100"/>
    <mergeCell ref="I9:I11"/>
    <mergeCell ref="I12:I14"/>
    <mergeCell ref="I15:I16"/>
    <mergeCell ref="I19:I20"/>
    <mergeCell ref="I22:I24"/>
    <mergeCell ref="I25:I26"/>
    <mergeCell ref="I30:I31"/>
    <mergeCell ref="I32:I33"/>
    <mergeCell ref="I34:I35"/>
    <mergeCell ref="I36:I38"/>
    <mergeCell ref="I39:I41"/>
    <mergeCell ref="I43:I46"/>
    <mergeCell ref="I47:I48"/>
    <mergeCell ref="I54:I56"/>
    <mergeCell ref="I58:I61"/>
    <mergeCell ref="I68:I69"/>
    <mergeCell ref="I70:I71"/>
    <mergeCell ref="I72:I74"/>
    <mergeCell ref="I79:I80"/>
    <mergeCell ref="I81:I83"/>
    <mergeCell ref="I84:I86"/>
    <mergeCell ref="I87:I89"/>
    <mergeCell ref="I94:I97"/>
    <mergeCell ref="I98:I100"/>
    <mergeCell ref="J15:J16"/>
    <mergeCell ref="J43:J46"/>
    <mergeCell ref="K9:K11"/>
    <mergeCell ref="K12:K14"/>
    <mergeCell ref="K15:K16"/>
    <mergeCell ref="K22:K24"/>
    <mergeCell ref="K30:K31"/>
    <mergeCell ref="K32:K33"/>
    <mergeCell ref="K34:K35"/>
    <mergeCell ref="K36:K38"/>
    <mergeCell ref="K39:K41"/>
    <mergeCell ref="K43:K46"/>
    <mergeCell ref="K47:K48"/>
    <mergeCell ref="K58:K61"/>
    <mergeCell ref="K68:K69"/>
    <mergeCell ref="K70:K71"/>
    <mergeCell ref="K79:K80"/>
    <mergeCell ref="K81:K83"/>
    <mergeCell ref="K84:K86"/>
    <mergeCell ref="K87:K89"/>
    <mergeCell ref="K94:K97"/>
    <mergeCell ref="L9:L11"/>
    <mergeCell ref="L12:L14"/>
    <mergeCell ref="L15:L16"/>
    <mergeCell ref="L19:L20"/>
    <mergeCell ref="L22:L24"/>
    <mergeCell ref="L25:L26"/>
    <mergeCell ref="L30:L35"/>
    <mergeCell ref="L36:L41"/>
    <mergeCell ref="L43:L46"/>
    <mergeCell ref="L47:L49"/>
    <mergeCell ref="L52:L53"/>
    <mergeCell ref="L54:L56"/>
    <mergeCell ref="L57:L61"/>
    <mergeCell ref="L62:L63"/>
    <mergeCell ref="L64:L65"/>
    <mergeCell ref="L68:L71"/>
    <mergeCell ref="L72:L74"/>
    <mergeCell ref="L76:L78"/>
    <mergeCell ref="L79:L89"/>
    <mergeCell ref="L90:L93"/>
    <mergeCell ref="L94:L97"/>
    <mergeCell ref="L98:L100"/>
    <mergeCell ref="M9:M11"/>
    <mergeCell ref="M12:M14"/>
    <mergeCell ref="M15:M16"/>
    <mergeCell ref="M19:M20"/>
    <mergeCell ref="M22:M24"/>
    <mergeCell ref="M30:M35"/>
    <mergeCell ref="M36:M41"/>
    <mergeCell ref="M43:M46"/>
    <mergeCell ref="M47:M49"/>
    <mergeCell ref="M52:M53"/>
    <mergeCell ref="M57:M61"/>
    <mergeCell ref="M62:M63"/>
    <mergeCell ref="M68:M71"/>
    <mergeCell ref="M72:M74"/>
    <mergeCell ref="M76:M78"/>
    <mergeCell ref="M79:M89"/>
    <mergeCell ref="M90:M93"/>
    <mergeCell ref="M94:M97"/>
    <mergeCell ref="M98:M100"/>
    <mergeCell ref="N9:N20"/>
    <mergeCell ref="N22:N24"/>
    <mergeCell ref="N30:N35"/>
    <mergeCell ref="N36:N41"/>
    <mergeCell ref="N43:N46"/>
    <mergeCell ref="N47:N49"/>
    <mergeCell ref="N52:N53"/>
    <mergeCell ref="N54:N56"/>
    <mergeCell ref="N57:N61"/>
    <mergeCell ref="N62:N63"/>
    <mergeCell ref="N64:N65"/>
    <mergeCell ref="N68:N71"/>
    <mergeCell ref="N72:N74"/>
    <mergeCell ref="N76:N78"/>
    <mergeCell ref="N79:N89"/>
    <mergeCell ref="N90:N93"/>
    <mergeCell ref="N94:N97"/>
    <mergeCell ref="N98:N100"/>
  </mergeCells>
  <printOptions horizontalCentered="1"/>
  <pageMargins left="0.31" right="0.35" top="0.35" bottom="0.3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showGridLines="0" view="pageBreakPreview" zoomScaleSheetLayoutView="100" workbookViewId="0" topLeftCell="A1">
      <selection activeCell="E4" sqref="E4"/>
    </sheetView>
  </sheetViews>
  <sheetFormatPr defaultColWidth="9.00390625" defaultRowHeight="13.5"/>
  <cols>
    <col min="1" max="1" width="5.25390625" style="6" customWidth="1"/>
    <col min="2" max="2" width="11.625" style="6" customWidth="1"/>
    <col min="3" max="3" width="20.25390625" style="6" customWidth="1"/>
    <col min="4" max="4" width="14.87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6.50390625" style="9" customWidth="1"/>
    <col min="9" max="9" width="11.125" style="9" customWidth="1"/>
    <col min="10" max="10" width="22.75390625" style="10" hidden="1" customWidth="1"/>
    <col min="11" max="11" width="38.625" style="10" customWidth="1"/>
    <col min="12" max="12" width="28.75390625" style="10" customWidth="1"/>
    <col min="13" max="15" width="12.75390625" style="10" customWidth="1"/>
    <col min="16" max="16384" width="9.00390625" style="6" customWidth="1"/>
  </cols>
  <sheetData>
    <row r="1" spans="1:15" ht="53.25" customHeight="1">
      <c r="A1" s="212" t="s">
        <v>299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26.25" customHeight="1">
      <c r="A2" s="215" t="s">
        <v>2</v>
      </c>
      <c r="B2" s="217" t="s">
        <v>3</v>
      </c>
      <c r="C2" s="217" t="s">
        <v>4</v>
      </c>
      <c r="D2" s="217"/>
      <c r="E2" s="217" t="s">
        <v>5</v>
      </c>
      <c r="F2" s="217"/>
      <c r="G2" s="217"/>
      <c r="H2" s="217"/>
      <c r="I2" s="217"/>
      <c r="J2" s="217" t="s">
        <v>6</v>
      </c>
      <c r="K2" s="217"/>
      <c r="L2" s="236" t="s">
        <v>7</v>
      </c>
      <c r="M2" s="256" t="s">
        <v>8</v>
      </c>
      <c r="N2" s="256" t="s">
        <v>9</v>
      </c>
      <c r="O2" s="238" t="s">
        <v>10</v>
      </c>
    </row>
    <row r="3" spans="1:15" s="209" customFormat="1" ht="27">
      <c r="A3" s="218"/>
      <c r="B3" s="215"/>
      <c r="C3" s="392" t="s">
        <v>11</v>
      </c>
      <c r="D3" s="392" t="s">
        <v>12</v>
      </c>
      <c r="E3" s="367" t="s">
        <v>13</v>
      </c>
      <c r="F3" s="367" t="s">
        <v>14</v>
      </c>
      <c r="G3" s="367" t="s">
        <v>15</v>
      </c>
      <c r="H3" s="367" t="s">
        <v>16</v>
      </c>
      <c r="I3" s="367" t="s">
        <v>17</v>
      </c>
      <c r="J3" s="323" t="s">
        <v>18</v>
      </c>
      <c r="K3" s="323" t="s">
        <v>19</v>
      </c>
      <c r="L3" s="238"/>
      <c r="M3" s="257"/>
      <c r="N3" s="257"/>
      <c r="O3" s="258"/>
    </row>
    <row r="4" spans="1:15" s="210" customFormat="1" ht="54" customHeight="1">
      <c r="A4" s="221">
        <v>1</v>
      </c>
      <c r="B4" s="327" t="s">
        <v>300</v>
      </c>
      <c r="C4" s="292" t="s">
        <v>301</v>
      </c>
      <c r="D4" s="221" t="s">
        <v>302</v>
      </c>
      <c r="E4" s="292" t="s">
        <v>303</v>
      </c>
      <c r="F4" s="221" t="s">
        <v>304</v>
      </c>
      <c r="G4" s="221">
        <v>19.453</v>
      </c>
      <c r="H4" s="222" t="s">
        <v>41</v>
      </c>
      <c r="I4" s="221">
        <v>19.453</v>
      </c>
      <c r="J4" s="237"/>
      <c r="K4" s="237" t="s">
        <v>42</v>
      </c>
      <c r="L4" s="242" t="s">
        <v>305</v>
      </c>
      <c r="M4" s="237" t="s">
        <v>306</v>
      </c>
      <c r="N4" s="237" t="s">
        <v>30</v>
      </c>
      <c r="O4" s="237" t="s">
        <v>307</v>
      </c>
    </row>
    <row r="5" spans="1:15" s="210" customFormat="1" ht="48" customHeight="1">
      <c r="A5" s="221">
        <v>2</v>
      </c>
      <c r="B5" s="327" t="s">
        <v>300</v>
      </c>
      <c r="C5" s="221" t="s">
        <v>308</v>
      </c>
      <c r="D5" s="221" t="s">
        <v>309</v>
      </c>
      <c r="E5" s="222" t="s">
        <v>310</v>
      </c>
      <c r="F5" s="222" t="s">
        <v>311</v>
      </c>
      <c r="G5" s="222">
        <v>5.8966</v>
      </c>
      <c r="H5" s="222" t="s">
        <v>41</v>
      </c>
      <c r="I5" s="222">
        <v>5.8966</v>
      </c>
      <c r="J5" s="374" t="s">
        <v>48</v>
      </c>
      <c r="K5" s="237" t="s">
        <v>312</v>
      </c>
      <c r="L5" s="242" t="s">
        <v>305</v>
      </c>
      <c r="M5" s="237" t="s">
        <v>306</v>
      </c>
      <c r="N5" s="237" t="s">
        <v>30</v>
      </c>
      <c r="O5" s="237" t="s">
        <v>307</v>
      </c>
    </row>
    <row r="6" spans="1:15" s="210" customFormat="1" ht="40.5" customHeight="1">
      <c r="A6" s="221">
        <v>3</v>
      </c>
      <c r="B6" s="327" t="s">
        <v>300</v>
      </c>
      <c r="C6" s="221" t="s">
        <v>313</v>
      </c>
      <c r="D6" s="221" t="s">
        <v>314</v>
      </c>
      <c r="E6" s="221" t="s">
        <v>313</v>
      </c>
      <c r="F6" s="222" t="s">
        <v>315</v>
      </c>
      <c r="G6" s="221">
        <v>22.1653</v>
      </c>
      <c r="H6" s="222" t="s">
        <v>41</v>
      </c>
      <c r="I6" s="239">
        <v>22.1653</v>
      </c>
      <c r="J6" s="237"/>
      <c r="K6" s="237" t="s">
        <v>42</v>
      </c>
      <c r="L6" s="240" t="s">
        <v>316</v>
      </c>
      <c r="M6" s="237" t="s">
        <v>306</v>
      </c>
      <c r="N6" s="237" t="s">
        <v>30</v>
      </c>
      <c r="O6" s="237" t="s">
        <v>31</v>
      </c>
    </row>
    <row r="7" s="385" customFormat="1" ht="22.5" customHeight="1">
      <c r="I7" s="385">
        <f>SUM(I4:I6)</f>
        <v>47.5149</v>
      </c>
    </row>
    <row r="8" spans="1:15" s="385" customFormat="1" ht="70.5" customHeight="1">
      <c r="A8" s="386"/>
      <c r="B8" s="386"/>
      <c r="C8" s="386"/>
      <c r="D8" s="386"/>
      <c r="E8" s="387"/>
      <c r="F8" s="387"/>
      <c r="G8" s="387"/>
      <c r="H8" s="387"/>
      <c r="I8" s="387"/>
      <c r="J8" s="389"/>
      <c r="K8" s="389"/>
      <c r="L8" s="389"/>
      <c r="M8" s="389"/>
      <c r="N8" s="389"/>
      <c r="O8" s="389"/>
    </row>
    <row r="9" spans="5:15" s="385" customFormat="1" ht="65.25" customHeight="1">
      <c r="E9" s="388"/>
      <c r="F9" s="388"/>
      <c r="G9" s="388"/>
      <c r="H9" s="388"/>
      <c r="I9" s="388"/>
      <c r="J9" s="390"/>
      <c r="K9" s="390"/>
      <c r="L9" s="390"/>
      <c r="M9" s="390"/>
      <c r="N9" s="390"/>
      <c r="O9" s="390"/>
    </row>
  </sheetData>
  <sheetProtection/>
  <autoFilter ref="A3:O7"/>
  <mergeCells count="10">
    <mergeCell ref="A1:O1"/>
    <mergeCell ref="C2:D2"/>
    <mergeCell ref="E2:I2"/>
    <mergeCell ref="J2:K2"/>
    <mergeCell ref="A2:A3"/>
    <mergeCell ref="B2:B3"/>
    <mergeCell ref="L2:L3"/>
    <mergeCell ref="M2:M3"/>
    <mergeCell ref="N2:N3"/>
    <mergeCell ref="O2:O3"/>
  </mergeCells>
  <printOptions horizontalCentered="1"/>
  <pageMargins left="0.31" right="0.35" top="0.75" bottom="0.35" header="0.31" footer="0.31"/>
  <pageSetup fitToHeight="0" horizontalDpi="600" verticalDpi="600" orientation="landscape" paperSize="9" scale="70"/>
  <headerFooter scaleWithDoc="0" alignWithMargins="0">
    <oddFooter>&amp;C&amp;20- &amp;P+10 -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5.25390625" style="6" customWidth="1"/>
    <col min="2" max="2" width="13.37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8.625" style="10" customWidth="1"/>
    <col min="12" max="12" width="28.75390625" style="10" customWidth="1"/>
    <col min="13" max="15" width="12.75390625" style="10" customWidth="1"/>
    <col min="16" max="16384" width="9.00390625" style="6" customWidth="1"/>
  </cols>
  <sheetData>
    <row r="1" spans="1:15" ht="53.25" customHeight="1">
      <c r="A1" s="212" t="s">
        <v>317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26.25" customHeight="1">
      <c r="A2" s="215" t="s">
        <v>2</v>
      </c>
      <c r="B2" s="217" t="s">
        <v>3</v>
      </c>
      <c r="C2" s="217" t="s">
        <v>4</v>
      </c>
      <c r="D2" s="217"/>
      <c r="E2" s="217" t="s">
        <v>5</v>
      </c>
      <c r="F2" s="217"/>
      <c r="G2" s="217"/>
      <c r="H2" s="217"/>
      <c r="I2" s="217"/>
      <c r="J2" s="217" t="s">
        <v>6</v>
      </c>
      <c r="K2" s="217"/>
      <c r="L2" s="236" t="s">
        <v>7</v>
      </c>
      <c r="M2" s="256" t="s">
        <v>8</v>
      </c>
      <c r="N2" s="256" t="s">
        <v>9</v>
      </c>
      <c r="O2" s="238" t="s">
        <v>10</v>
      </c>
    </row>
    <row r="3" spans="1:15" s="209" customFormat="1" ht="27">
      <c r="A3" s="218"/>
      <c r="B3" s="215"/>
      <c r="C3" s="392" t="s">
        <v>11</v>
      </c>
      <c r="D3" s="392" t="s">
        <v>12</v>
      </c>
      <c r="E3" s="367" t="s">
        <v>13</v>
      </c>
      <c r="F3" s="367" t="s">
        <v>14</v>
      </c>
      <c r="G3" s="367" t="s">
        <v>15</v>
      </c>
      <c r="H3" s="367" t="s">
        <v>16</v>
      </c>
      <c r="I3" s="367" t="s">
        <v>17</v>
      </c>
      <c r="J3" s="323" t="s">
        <v>18</v>
      </c>
      <c r="K3" s="323" t="s">
        <v>19</v>
      </c>
      <c r="L3" s="238"/>
      <c r="M3" s="257"/>
      <c r="N3" s="257"/>
      <c r="O3" s="258"/>
    </row>
    <row r="4" spans="1:17" s="210" customFormat="1" ht="40.5">
      <c r="A4" s="221">
        <v>1</v>
      </c>
      <c r="B4" s="327" t="s">
        <v>318</v>
      </c>
      <c r="C4" s="327" t="s">
        <v>319</v>
      </c>
      <c r="D4" s="327" t="s">
        <v>320</v>
      </c>
      <c r="E4" s="329" t="s">
        <v>321</v>
      </c>
      <c r="F4" s="222" t="s">
        <v>322</v>
      </c>
      <c r="G4" s="222">
        <v>0.97</v>
      </c>
      <c r="H4" s="330" t="s">
        <v>25</v>
      </c>
      <c r="I4" s="222">
        <v>0.97</v>
      </c>
      <c r="J4" s="338" t="s">
        <v>48</v>
      </c>
      <c r="K4" s="237" t="s">
        <v>323</v>
      </c>
      <c r="L4" s="237" t="s">
        <v>324</v>
      </c>
      <c r="M4" s="237" t="s">
        <v>325</v>
      </c>
      <c r="N4" s="237" t="s">
        <v>30</v>
      </c>
      <c r="O4" s="237" t="s">
        <v>307</v>
      </c>
      <c r="P4" s="317"/>
      <c r="Q4" s="317"/>
    </row>
    <row r="5" spans="1:17" s="210" customFormat="1" ht="40.5">
      <c r="A5" s="221">
        <v>2</v>
      </c>
      <c r="B5" s="327" t="s">
        <v>318</v>
      </c>
      <c r="C5" s="221" t="s">
        <v>326</v>
      </c>
      <c r="D5" s="221" t="s">
        <v>327</v>
      </c>
      <c r="E5" s="221" t="s">
        <v>328</v>
      </c>
      <c r="F5" s="222" t="s">
        <v>329</v>
      </c>
      <c r="G5" s="221">
        <v>4.7779</v>
      </c>
      <c r="H5" s="222" t="s">
        <v>25</v>
      </c>
      <c r="I5" s="239">
        <v>2.7779</v>
      </c>
      <c r="J5" s="237"/>
      <c r="K5" s="237" t="s">
        <v>42</v>
      </c>
      <c r="L5" s="237" t="s">
        <v>330</v>
      </c>
      <c r="M5" s="221" t="s">
        <v>325</v>
      </c>
      <c r="N5" s="237" t="s">
        <v>30</v>
      </c>
      <c r="O5" s="237" t="s">
        <v>331</v>
      </c>
      <c r="P5" s="317"/>
      <c r="Q5" s="317"/>
    </row>
    <row r="6" spans="1:16" s="391" customFormat="1" ht="40.5">
      <c r="A6" s="221">
        <v>3</v>
      </c>
      <c r="B6" s="327" t="s">
        <v>318</v>
      </c>
      <c r="C6" s="327" t="s">
        <v>332</v>
      </c>
      <c r="D6" s="327" t="s">
        <v>333</v>
      </c>
      <c r="E6" s="393" t="s">
        <v>334</v>
      </c>
      <c r="F6" s="327" t="s">
        <v>335</v>
      </c>
      <c r="G6" s="338">
        <v>6.9835</v>
      </c>
      <c r="H6" s="222" t="s">
        <v>41</v>
      </c>
      <c r="I6" s="338">
        <v>6.9835</v>
      </c>
      <c r="J6" s="374" t="s">
        <v>48</v>
      </c>
      <c r="K6" s="237" t="s">
        <v>336</v>
      </c>
      <c r="L6" s="237" t="s">
        <v>337</v>
      </c>
      <c r="M6" s="237" t="s">
        <v>325</v>
      </c>
      <c r="N6" s="237" t="s">
        <v>30</v>
      </c>
      <c r="O6" s="237" t="s">
        <v>169</v>
      </c>
      <c r="P6" s="394"/>
    </row>
    <row r="7" spans="1:15" s="385" customFormat="1" ht="21" customHeight="1">
      <c r="A7" s="386"/>
      <c r="B7" s="386"/>
      <c r="C7" s="386"/>
      <c r="D7" s="386"/>
      <c r="E7" s="387"/>
      <c r="F7" s="387"/>
      <c r="G7" s="387"/>
      <c r="H7" s="387"/>
      <c r="I7" s="387">
        <f>SUM(I4:I6)</f>
        <v>10.7314</v>
      </c>
      <c r="J7" s="389"/>
      <c r="K7" s="389"/>
      <c r="L7" s="389"/>
      <c r="M7" s="389"/>
      <c r="O7" s="389"/>
    </row>
    <row r="8" spans="5:15" s="385" customFormat="1" ht="65.25" customHeight="1">
      <c r="E8" s="388"/>
      <c r="F8" s="388"/>
      <c r="G8" s="388"/>
      <c r="H8" s="388"/>
      <c r="I8" s="388"/>
      <c r="J8" s="390"/>
      <c r="K8" s="390"/>
      <c r="L8" s="390"/>
      <c r="M8" s="390"/>
      <c r="N8" s="389"/>
      <c r="O8" s="390"/>
    </row>
    <row r="9" ht="13.5">
      <c r="N9" s="390"/>
    </row>
  </sheetData>
  <sheetProtection/>
  <autoFilter ref="A3:O7"/>
  <mergeCells count="10">
    <mergeCell ref="A1:O1"/>
    <mergeCell ref="C2:D2"/>
    <mergeCell ref="E2:I2"/>
    <mergeCell ref="J2:K2"/>
    <mergeCell ref="A2:A3"/>
    <mergeCell ref="B2:B3"/>
    <mergeCell ref="L2:L3"/>
    <mergeCell ref="M2:M3"/>
    <mergeCell ref="N2:N3"/>
    <mergeCell ref="O2:O3"/>
  </mergeCells>
  <printOptions horizontalCentered="1"/>
  <pageMargins left="0.31" right="0.35" top="0.83" bottom="0.35" header="0.31" footer="0.31"/>
  <pageSetup fitToHeight="0" horizontalDpi="600" verticalDpi="600" orientation="landscape" paperSize="9" scale="69"/>
  <headerFooter scaleWithDoc="0" alignWithMargins="0">
    <oddFooter>&amp;C&amp;20- &amp;P+11 -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0"/>
  <sheetViews>
    <sheetView showGridLines="0" view="pageBreakPreview" zoomScaleSheetLayoutView="100" workbookViewId="0" topLeftCell="A1">
      <selection activeCell="A1" sqref="A1:O1"/>
    </sheetView>
  </sheetViews>
  <sheetFormatPr defaultColWidth="9.00390625" defaultRowHeight="13.5"/>
  <cols>
    <col min="1" max="1" width="5.25390625" style="6" customWidth="1"/>
    <col min="2" max="2" width="13.37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8.625" style="10" customWidth="1"/>
    <col min="12" max="12" width="28.75390625" style="10" customWidth="1"/>
    <col min="13" max="15" width="12.75390625" style="10" customWidth="1"/>
    <col min="16" max="16384" width="9.00390625" style="6" customWidth="1"/>
  </cols>
  <sheetData>
    <row r="1" spans="1:15" ht="53.25" customHeight="1">
      <c r="A1" s="212" t="s">
        <v>338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26.25" customHeight="1">
      <c r="A2" s="217" t="s">
        <v>2</v>
      </c>
      <c r="B2" s="217" t="s">
        <v>3</v>
      </c>
      <c r="C2" s="217" t="s">
        <v>4</v>
      </c>
      <c r="D2" s="217"/>
      <c r="E2" s="217" t="s">
        <v>5</v>
      </c>
      <c r="F2" s="217"/>
      <c r="G2" s="217"/>
      <c r="H2" s="217"/>
      <c r="I2" s="217"/>
      <c r="J2" s="217" t="s">
        <v>6</v>
      </c>
      <c r="K2" s="217"/>
      <c r="L2" s="236" t="s">
        <v>7</v>
      </c>
      <c r="M2" s="236" t="s">
        <v>8</v>
      </c>
      <c r="N2" s="256" t="s">
        <v>9</v>
      </c>
      <c r="O2" s="236" t="s">
        <v>10</v>
      </c>
    </row>
    <row r="3" spans="1:15" s="209" customFormat="1" ht="27">
      <c r="A3" s="217"/>
      <c r="B3" s="217"/>
      <c r="C3" s="217" t="s">
        <v>11</v>
      </c>
      <c r="D3" s="217" t="s">
        <v>12</v>
      </c>
      <c r="E3" s="224" t="s">
        <v>13</v>
      </c>
      <c r="F3" s="224" t="s">
        <v>14</v>
      </c>
      <c r="G3" s="224" t="s">
        <v>15</v>
      </c>
      <c r="H3" s="224" t="s">
        <v>16</v>
      </c>
      <c r="I3" s="224" t="s">
        <v>17</v>
      </c>
      <c r="J3" s="236" t="s">
        <v>18</v>
      </c>
      <c r="K3" s="236" t="s">
        <v>19</v>
      </c>
      <c r="L3" s="236"/>
      <c r="M3" s="236"/>
      <c r="N3" s="257"/>
      <c r="O3" s="236"/>
    </row>
    <row r="4" spans="1:15" s="301" customFormat="1" ht="46.5" customHeight="1">
      <c r="A4" s="221">
        <v>1</v>
      </c>
      <c r="B4" s="221" t="s">
        <v>339</v>
      </c>
      <c r="C4" s="221" t="s">
        <v>340</v>
      </c>
      <c r="D4" s="221" t="s">
        <v>341</v>
      </c>
      <c r="E4" s="222" t="s">
        <v>342</v>
      </c>
      <c r="F4" s="222" t="s">
        <v>343</v>
      </c>
      <c r="G4" s="222">
        <v>2</v>
      </c>
      <c r="H4" s="222" t="s">
        <v>41</v>
      </c>
      <c r="I4" s="222">
        <v>2</v>
      </c>
      <c r="J4" s="237" t="s">
        <v>48</v>
      </c>
      <c r="K4" s="237" t="s">
        <v>344</v>
      </c>
      <c r="L4" s="237" t="s">
        <v>345</v>
      </c>
      <c r="M4" s="237" t="s">
        <v>346</v>
      </c>
      <c r="N4" s="237" t="s">
        <v>30</v>
      </c>
      <c r="O4" s="237" t="s">
        <v>282</v>
      </c>
    </row>
    <row r="5" spans="1:15" s="210" customFormat="1" ht="54">
      <c r="A5" s="221">
        <v>2</v>
      </c>
      <c r="B5" s="221" t="s">
        <v>339</v>
      </c>
      <c r="C5" s="221" t="s">
        <v>347</v>
      </c>
      <c r="D5" s="221" t="s">
        <v>348</v>
      </c>
      <c r="E5" s="221" t="s">
        <v>349</v>
      </c>
      <c r="F5" s="222" t="s">
        <v>339</v>
      </c>
      <c r="G5" s="221">
        <v>1.7486</v>
      </c>
      <c r="H5" s="222" t="s">
        <v>41</v>
      </c>
      <c r="I5" s="239">
        <v>0.6486</v>
      </c>
      <c r="J5" s="237"/>
      <c r="K5" s="237" t="s">
        <v>42</v>
      </c>
      <c r="L5" s="237" t="s">
        <v>350</v>
      </c>
      <c r="M5" s="221" t="s">
        <v>351</v>
      </c>
      <c r="N5" s="237" t="s">
        <v>30</v>
      </c>
      <c r="O5" s="237" t="s">
        <v>352</v>
      </c>
    </row>
    <row r="6" spans="1:15" s="210" customFormat="1" ht="54.75" customHeight="1">
      <c r="A6" s="217">
        <v>3</v>
      </c>
      <c r="B6" s="221" t="s">
        <v>339</v>
      </c>
      <c r="C6" s="221" t="s">
        <v>221</v>
      </c>
      <c r="D6" s="221" t="s">
        <v>222</v>
      </c>
      <c r="E6" s="222" t="s">
        <v>353</v>
      </c>
      <c r="F6" s="222" t="s">
        <v>354</v>
      </c>
      <c r="G6" s="222">
        <v>1</v>
      </c>
      <c r="H6" s="222" t="s">
        <v>41</v>
      </c>
      <c r="I6" s="222">
        <v>1</v>
      </c>
      <c r="J6" s="237" t="s">
        <v>48</v>
      </c>
      <c r="K6" s="237" t="s">
        <v>48</v>
      </c>
      <c r="L6" s="237" t="s">
        <v>355</v>
      </c>
      <c r="M6" s="237" t="s">
        <v>346</v>
      </c>
      <c r="N6" s="237" t="s">
        <v>30</v>
      </c>
      <c r="O6" s="237" t="s">
        <v>169</v>
      </c>
    </row>
    <row r="7" spans="1:15" s="209" customFormat="1" ht="54">
      <c r="A7" s="217">
        <v>4</v>
      </c>
      <c r="B7" s="217" t="s">
        <v>339</v>
      </c>
      <c r="C7" s="217" t="s">
        <v>356</v>
      </c>
      <c r="D7" s="217" t="s">
        <v>357</v>
      </c>
      <c r="E7" s="224" t="s">
        <v>358</v>
      </c>
      <c r="F7" s="224" t="s">
        <v>359</v>
      </c>
      <c r="G7" s="224">
        <v>3.3787</v>
      </c>
      <c r="H7" s="224" t="s">
        <v>41</v>
      </c>
      <c r="I7" s="224">
        <v>3.3787</v>
      </c>
      <c r="J7" s="236" t="s">
        <v>48</v>
      </c>
      <c r="K7" s="236" t="s">
        <v>360</v>
      </c>
      <c r="L7" s="236" t="s">
        <v>361</v>
      </c>
      <c r="M7" s="236" t="s">
        <v>362</v>
      </c>
      <c r="N7" s="237" t="s">
        <v>51</v>
      </c>
      <c r="O7" s="236"/>
    </row>
    <row r="8" spans="9:14" s="385" customFormat="1" ht="21" customHeight="1">
      <c r="I8" s="385">
        <f>SUM(I4:I7)</f>
        <v>7.0273</v>
      </c>
      <c r="N8" s="389"/>
    </row>
    <row r="9" spans="1:15" s="385" customFormat="1" ht="70.5" customHeight="1">
      <c r="A9" s="386"/>
      <c r="B9" s="386"/>
      <c r="C9" s="386"/>
      <c r="D9" s="386"/>
      <c r="E9" s="387"/>
      <c r="F9" s="387"/>
      <c r="G9" s="387"/>
      <c r="H9" s="387"/>
      <c r="I9" s="387"/>
      <c r="J9" s="389"/>
      <c r="K9" s="389"/>
      <c r="L9" s="389"/>
      <c r="M9" s="389"/>
      <c r="N9" s="390"/>
      <c r="O9" s="389"/>
    </row>
    <row r="10" spans="5:15" s="385" customFormat="1" ht="65.25" customHeight="1">
      <c r="E10" s="388"/>
      <c r="F10" s="388"/>
      <c r="G10" s="388"/>
      <c r="H10" s="388"/>
      <c r="I10" s="388"/>
      <c r="J10" s="390"/>
      <c r="K10" s="390"/>
      <c r="L10" s="390"/>
      <c r="M10" s="390"/>
      <c r="N10" s="10"/>
      <c r="O10" s="390"/>
    </row>
  </sheetData>
  <sheetProtection/>
  <autoFilter ref="A3:O8"/>
  <mergeCells count="10">
    <mergeCell ref="A1:O1"/>
    <mergeCell ref="C2:D2"/>
    <mergeCell ref="E2:I2"/>
    <mergeCell ref="J2:K2"/>
    <mergeCell ref="A2:A3"/>
    <mergeCell ref="B2:B3"/>
    <mergeCell ref="L2:L3"/>
    <mergeCell ref="M2:M3"/>
    <mergeCell ref="N2:N3"/>
    <mergeCell ref="O2:O3"/>
  </mergeCells>
  <printOptions horizontalCentered="1"/>
  <pageMargins left="0.31" right="0.35" top="0.35" bottom="0.35" header="0.31" footer="0.31"/>
  <pageSetup fitToHeight="0" horizontalDpi="600" verticalDpi="600" orientation="landscape" paperSize="9" scale="69"/>
  <headerFooter scaleWithDoc="0" alignWithMargins="0">
    <oddFooter>&amp;C&amp;22- &amp;P+12 -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showGridLines="0" view="pageBreakPreview" zoomScaleSheetLayoutView="100" workbookViewId="0" topLeftCell="A1">
      <selection activeCell="E2" sqref="E2:I2"/>
    </sheetView>
  </sheetViews>
  <sheetFormatPr defaultColWidth="9.00390625" defaultRowHeight="13.5"/>
  <cols>
    <col min="1" max="1" width="5.25390625" style="6" customWidth="1"/>
    <col min="2" max="2" width="12.0039062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3.75390625" style="10" customWidth="1"/>
    <col min="12" max="12" width="26.75390625" style="10" customWidth="1"/>
    <col min="13" max="13" width="12.75390625" style="10" customWidth="1"/>
    <col min="14" max="15" width="11.375" style="10" customWidth="1"/>
    <col min="16" max="16" width="10.25390625" style="10" customWidth="1"/>
    <col min="17" max="17" width="12.75390625" style="365" customWidth="1"/>
    <col min="18" max="16384" width="9.00390625" style="6" customWidth="1"/>
  </cols>
  <sheetData>
    <row r="1" spans="1:17" ht="42" customHeight="1">
      <c r="A1" s="212" t="s">
        <v>363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378"/>
    </row>
    <row r="2" spans="1:17" ht="26.25" customHeight="1">
      <c r="A2" s="215" t="s">
        <v>2</v>
      </c>
      <c r="B2" s="217" t="s">
        <v>3</v>
      </c>
      <c r="C2" s="217" t="s">
        <v>4</v>
      </c>
      <c r="D2" s="217"/>
      <c r="E2" s="217" t="s">
        <v>5</v>
      </c>
      <c r="F2" s="217"/>
      <c r="G2" s="217"/>
      <c r="H2" s="217"/>
      <c r="I2" s="217"/>
      <c r="J2" s="217" t="s">
        <v>6</v>
      </c>
      <c r="K2" s="217"/>
      <c r="L2" s="236" t="s">
        <v>7</v>
      </c>
      <c r="M2" s="256" t="s">
        <v>8</v>
      </c>
      <c r="N2" s="323" t="s">
        <v>9</v>
      </c>
      <c r="O2" s="323" t="s">
        <v>127</v>
      </c>
      <c r="P2" s="323" t="s">
        <v>128</v>
      </c>
      <c r="Q2" s="321" t="s">
        <v>10</v>
      </c>
    </row>
    <row r="3" spans="1:17" s="209" customFormat="1" ht="27">
      <c r="A3" s="218"/>
      <c r="B3" s="215"/>
      <c r="C3" s="215" t="s">
        <v>11</v>
      </c>
      <c r="D3" s="215" t="s">
        <v>12</v>
      </c>
      <c r="E3" s="220" t="s">
        <v>13</v>
      </c>
      <c r="F3" s="220" t="s">
        <v>14</v>
      </c>
      <c r="G3" s="220" t="s">
        <v>15</v>
      </c>
      <c r="H3" s="220" t="s">
        <v>16</v>
      </c>
      <c r="I3" s="220" t="s">
        <v>17</v>
      </c>
      <c r="J3" s="238" t="s">
        <v>18</v>
      </c>
      <c r="K3" s="238" t="s">
        <v>19</v>
      </c>
      <c r="L3" s="238"/>
      <c r="M3" s="257"/>
      <c r="N3" s="324"/>
      <c r="O3" s="324"/>
      <c r="P3" s="324"/>
      <c r="Q3" s="379"/>
    </row>
    <row r="4" spans="1:17" s="209" customFormat="1" ht="72.75" customHeight="1">
      <c r="A4" s="221">
        <v>1</v>
      </c>
      <c r="B4" s="221" t="s">
        <v>364</v>
      </c>
      <c r="C4" s="221" t="s">
        <v>365</v>
      </c>
      <c r="D4" s="221" t="s">
        <v>366</v>
      </c>
      <c r="E4" s="221" t="s">
        <v>367</v>
      </c>
      <c r="F4" s="222" t="s">
        <v>368</v>
      </c>
      <c r="G4" s="221">
        <v>26.8395</v>
      </c>
      <c r="H4" s="222" t="s">
        <v>41</v>
      </c>
      <c r="I4" s="239">
        <v>26.8395</v>
      </c>
      <c r="J4" s="237"/>
      <c r="K4" s="237" t="s">
        <v>42</v>
      </c>
      <c r="L4" s="242" t="s">
        <v>369</v>
      </c>
      <c r="M4" s="221" t="s">
        <v>370</v>
      </c>
      <c r="N4" s="237" t="s">
        <v>30</v>
      </c>
      <c r="O4" s="326"/>
      <c r="P4" s="237"/>
      <c r="Q4" s="237" t="s">
        <v>31</v>
      </c>
    </row>
    <row r="5" spans="1:17" s="209" customFormat="1" ht="67.5">
      <c r="A5" s="221">
        <v>2</v>
      </c>
      <c r="B5" s="327" t="s">
        <v>371</v>
      </c>
      <c r="C5" s="221" t="s">
        <v>319</v>
      </c>
      <c r="D5" s="327" t="s">
        <v>372</v>
      </c>
      <c r="E5" s="338" t="s">
        <v>373</v>
      </c>
      <c r="F5" s="338" t="s">
        <v>371</v>
      </c>
      <c r="G5" s="338">
        <v>4.2933</v>
      </c>
      <c r="H5" s="222" t="s">
        <v>41</v>
      </c>
      <c r="I5" s="338">
        <v>4.2933</v>
      </c>
      <c r="J5" s="374" t="s">
        <v>374</v>
      </c>
      <c r="K5" s="374" t="s">
        <v>375</v>
      </c>
      <c r="L5" s="242" t="s">
        <v>376</v>
      </c>
      <c r="M5" s="237" t="s">
        <v>377</v>
      </c>
      <c r="N5" s="237" t="s">
        <v>30</v>
      </c>
      <c r="O5" s="326"/>
      <c r="P5" s="326"/>
      <c r="Q5" s="237" t="s">
        <v>282</v>
      </c>
    </row>
    <row r="6" spans="1:17" s="209" customFormat="1" ht="40.5">
      <c r="A6" s="221">
        <v>3</v>
      </c>
      <c r="B6" s="327" t="s">
        <v>371</v>
      </c>
      <c r="C6" s="292" t="s">
        <v>378</v>
      </c>
      <c r="D6" s="292" t="s">
        <v>379</v>
      </c>
      <c r="E6" s="222" t="s">
        <v>380</v>
      </c>
      <c r="F6" s="222" t="s">
        <v>33</v>
      </c>
      <c r="G6" s="222">
        <v>0.3407</v>
      </c>
      <c r="H6" s="222" t="s">
        <v>41</v>
      </c>
      <c r="I6" s="222">
        <v>0.3407</v>
      </c>
      <c r="J6" s="237" t="s">
        <v>381</v>
      </c>
      <c r="K6" s="237" t="s">
        <v>382</v>
      </c>
      <c r="L6" s="242" t="s">
        <v>383</v>
      </c>
      <c r="M6" s="237" t="s">
        <v>384</v>
      </c>
      <c r="N6" s="326" t="s">
        <v>30</v>
      </c>
      <c r="O6" s="326"/>
      <c r="P6" s="326"/>
      <c r="Q6" s="237" t="s">
        <v>163</v>
      </c>
    </row>
    <row r="7" spans="1:17" s="209" customFormat="1" ht="40.5">
      <c r="A7" s="221">
        <v>4</v>
      </c>
      <c r="B7" s="327" t="s">
        <v>371</v>
      </c>
      <c r="C7" s="292" t="s">
        <v>385</v>
      </c>
      <c r="D7" s="292" t="s">
        <v>386</v>
      </c>
      <c r="E7" s="292" t="s">
        <v>387</v>
      </c>
      <c r="F7" s="221" t="s">
        <v>388</v>
      </c>
      <c r="G7" s="292">
        <v>7.121</v>
      </c>
      <c r="H7" s="222" t="s">
        <v>25</v>
      </c>
      <c r="I7" s="221">
        <v>0.217</v>
      </c>
      <c r="J7" s="237"/>
      <c r="K7" s="237" t="s">
        <v>389</v>
      </c>
      <c r="L7" s="242" t="s">
        <v>390</v>
      </c>
      <c r="M7" s="237" t="s">
        <v>384</v>
      </c>
      <c r="N7" s="326" t="s">
        <v>30</v>
      </c>
      <c r="O7" s="326"/>
      <c r="P7" s="326"/>
      <c r="Q7" s="237" t="s">
        <v>352</v>
      </c>
    </row>
    <row r="8" spans="1:17" s="209" customFormat="1" ht="67.5">
      <c r="A8" s="221">
        <v>5</v>
      </c>
      <c r="B8" s="221" t="s">
        <v>391</v>
      </c>
      <c r="C8" s="221" t="s">
        <v>392</v>
      </c>
      <c r="D8" s="221" t="s">
        <v>393</v>
      </c>
      <c r="E8" s="221" t="s">
        <v>394</v>
      </c>
      <c r="F8" s="222" t="s">
        <v>395</v>
      </c>
      <c r="G8" s="221">
        <v>26.8279</v>
      </c>
      <c r="H8" s="222" t="s">
        <v>25</v>
      </c>
      <c r="I8" s="239">
        <v>0.97542</v>
      </c>
      <c r="J8" s="237"/>
      <c r="K8" s="237" t="s">
        <v>42</v>
      </c>
      <c r="L8" s="240" t="s">
        <v>396</v>
      </c>
      <c r="M8" s="237" t="s">
        <v>384</v>
      </c>
      <c r="N8" s="221" t="s">
        <v>30</v>
      </c>
      <c r="O8" s="221"/>
      <c r="P8" s="326"/>
      <c r="Q8" s="221" t="s">
        <v>163</v>
      </c>
    </row>
    <row r="9" spans="1:17" ht="27">
      <c r="A9" s="221">
        <v>6</v>
      </c>
      <c r="B9" s="366" t="s">
        <v>371</v>
      </c>
      <c r="C9" s="217" t="s">
        <v>58</v>
      </c>
      <c r="D9" s="217" t="s">
        <v>59</v>
      </c>
      <c r="E9" s="367" t="s">
        <v>397</v>
      </c>
      <c r="F9" s="224" t="s">
        <v>398</v>
      </c>
      <c r="G9" s="224">
        <v>4.4033</v>
      </c>
      <c r="H9" s="224" t="s">
        <v>25</v>
      </c>
      <c r="I9" s="224">
        <v>0.8615</v>
      </c>
      <c r="J9" s="236" t="s">
        <v>399</v>
      </c>
      <c r="K9" s="323" t="s">
        <v>400</v>
      </c>
      <c r="L9" s="367" t="s">
        <v>401</v>
      </c>
      <c r="M9" s="323" t="s">
        <v>384</v>
      </c>
      <c r="N9" s="236" t="s">
        <v>30</v>
      </c>
      <c r="O9" s="236"/>
      <c r="P9" s="236"/>
      <c r="Q9" s="380" t="s">
        <v>282</v>
      </c>
    </row>
    <row r="10" spans="1:17" ht="21.75" customHeight="1">
      <c r="A10" s="221">
        <v>7</v>
      </c>
      <c r="B10" s="368"/>
      <c r="C10" s="217"/>
      <c r="D10" s="217"/>
      <c r="E10" s="369"/>
      <c r="F10" s="224" t="s">
        <v>398</v>
      </c>
      <c r="G10" s="224">
        <v>8.286</v>
      </c>
      <c r="H10" s="224"/>
      <c r="I10" s="224"/>
      <c r="J10" s="236" t="s">
        <v>402</v>
      </c>
      <c r="K10" s="375"/>
      <c r="L10" s="369"/>
      <c r="M10" s="375"/>
      <c r="N10" s="236"/>
      <c r="O10" s="236"/>
      <c r="P10" s="236"/>
      <c r="Q10" s="381"/>
    </row>
    <row r="11" spans="1:17" ht="27">
      <c r="A11" s="221">
        <v>8</v>
      </c>
      <c r="B11" s="370"/>
      <c r="C11" s="217"/>
      <c r="D11" s="217"/>
      <c r="E11" s="371"/>
      <c r="F11" s="224" t="s">
        <v>398</v>
      </c>
      <c r="G11" s="224">
        <v>3.862</v>
      </c>
      <c r="H11" s="224"/>
      <c r="I11" s="224"/>
      <c r="J11" s="236" t="s">
        <v>102</v>
      </c>
      <c r="K11" s="324"/>
      <c r="L11" s="371"/>
      <c r="M11" s="324"/>
      <c r="N11" s="236"/>
      <c r="O11" s="236"/>
      <c r="P11" s="236"/>
      <c r="Q11" s="382"/>
    </row>
    <row r="12" spans="1:17" ht="40.5">
      <c r="A12" s="221">
        <v>9</v>
      </c>
      <c r="B12" s="366" t="s">
        <v>371</v>
      </c>
      <c r="C12" s="217" t="s">
        <v>403</v>
      </c>
      <c r="D12" s="217" t="s">
        <v>404</v>
      </c>
      <c r="E12" s="224" t="s">
        <v>405</v>
      </c>
      <c r="F12" s="224" t="s">
        <v>406</v>
      </c>
      <c r="G12" s="224">
        <v>0.794</v>
      </c>
      <c r="H12" s="224"/>
      <c r="I12" s="224">
        <v>0.794</v>
      </c>
      <c r="J12" s="236" t="s">
        <v>407</v>
      </c>
      <c r="K12" s="236" t="s">
        <v>408</v>
      </c>
      <c r="L12" s="236" t="s">
        <v>409</v>
      </c>
      <c r="M12" s="236" t="s">
        <v>384</v>
      </c>
      <c r="N12" s="236" t="s">
        <v>30</v>
      </c>
      <c r="O12" s="236"/>
      <c r="P12" s="236"/>
      <c r="Q12" s="221" t="s">
        <v>163</v>
      </c>
    </row>
    <row r="13" spans="1:17" ht="47.25" customHeight="1">
      <c r="A13" s="221">
        <v>10</v>
      </c>
      <c r="B13" s="368"/>
      <c r="C13" s="217"/>
      <c r="D13" s="217"/>
      <c r="E13" s="224" t="s">
        <v>410</v>
      </c>
      <c r="F13" s="224" t="s">
        <v>411</v>
      </c>
      <c r="G13" s="224">
        <v>8.4046</v>
      </c>
      <c r="H13" s="367" t="s">
        <v>25</v>
      </c>
      <c r="I13" s="367">
        <v>1.3248</v>
      </c>
      <c r="J13" s="236" t="s">
        <v>412</v>
      </c>
      <c r="K13" s="323" t="s">
        <v>413</v>
      </c>
      <c r="L13" s="367" t="s">
        <v>414</v>
      </c>
      <c r="M13" s="323" t="s">
        <v>384</v>
      </c>
      <c r="N13" s="376" t="s">
        <v>30</v>
      </c>
      <c r="O13" s="376"/>
      <c r="P13" s="376"/>
      <c r="Q13" s="383" t="s">
        <v>282</v>
      </c>
    </row>
    <row r="14" spans="1:17" ht="44.25" customHeight="1">
      <c r="A14" s="221">
        <v>11</v>
      </c>
      <c r="B14" s="368"/>
      <c r="C14" s="217"/>
      <c r="D14" s="217"/>
      <c r="E14" s="224" t="s">
        <v>415</v>
      </c>
      <c r="F14" s="224" t="s">
        <v>416</v>
      </c>
      <c r="G14" s="224">
        <v>8.2427</v>
      </c>
      <c r="H14" s="371"/>
      <c r="I14" s="371"/>
      <c r="J14" s="236" t="s">
        <v>102</v>
      </c>
      <c r="K14" s="324"/>
      <c r="L14" s="371"/>
      <c r="M14" s="324"/>
      <c r="N14" s="377"/>
      <c r="O14" s="377"/>
      <c r="P14" s="377"/>
      <c r="Q14" s="384"/>
    </row>
    <row r="15" spans="1:17" ht="45" customHeight="1">
      <c r="A15" s="221">
        <v>12</v>
      </c>
      <c r="B15" s="370"/>
      <c r="C15" s="217"/>
      <c r="D15" s="217"/>
      <c r="E15" s="224" t="s">
        <v>417</v>
      </c>
      <c r="F15" s="224" t="s">
        <v>418</v>
      </c>
      <c r="G15" s="224">
        <v>0.6173</v>
      </c>
      <c r="H15" s="224"/>
      <c r="I15" s="224">
        <v>0.6173</v>
      </c>
      <c r="J15" s="236" t="s">
        <v>419</v>
      </c>
      <c r="K15" s="236" t="s">
        <v>420</v>
      </c>
      <c r="L15" s="236" t="s">
        <v>409</v>
      </c>
      <c r="M15" s="236" t="s">
        <v>384</v>
      </c>
      <c r="N15" s="236" t="s">
        <v>30</v>
      </c>
      <c r="O15" s="236"/>
      <c r="P15" s="236"/>
      <c r="Q15" s="221" t="s">
        <v>163</v>
      </c>
    </row>
    <row r="16" spans="1:17" ht="40.5">
      <c r="A16" s="221">
        <v>13</v>
      </c>
      <c r="B16" s="372" t="s">
        <v>371</v>
      </c>
      <c r="C16" s="217" t="s">
        <v>421</v>
      </c>
      <c r="D16" s="217" t="s">
        <v>422</v>
      </c>
      <c r="E16" s="224" t="s">
        <v>423</v>
      </c>
      <c r="F16" s="224" t="s">
        <v>424</v>
      </c>
      <c r="G16" s="224">
        <v>0.2515</v>
      </c>
      <c r="H16" s="224"/>
      <c r="I16" s="224">
        <v>0.01</v>
      </c>
      <c r="J16" s="236" t="s">
        <v>102</v>
      </c>
      <c r="K16" s="236" t="s">
        <v>425</v>
      </c>
      <c r="L16" s="224" t="s">
        <v>426</v>
      </c>
      <c r="M16" s="236" t="s">
        <v>384</v>
      </c>
      <c r="N16" s="236" t="s">
        <v>30</v>
      </c>
      <c r="O16" s="236"/>
      <c r="P16" s="236"/>
      <c r="Q16" s="237" t="s">
        <v>282</v>
      </c>
    </row>
    <row r="17" spans="1:17" ht="33" customHeight="1">
      <c r="A17" s="221">
        <v>14</v>
      </c>
      <c r="B17" s="372" t="s">
        <v>371</v>
      </c>
      <c r="C17" s="217"/>
      <c r="D17" s="217"/>
      <c r="E17" s="224" t="s">
        <v>427</v>
      </c>
      <c r="F17" s="224" t="s">
        <v>424</v>
      </c>
      <c r="G17" s="224">
        <v>4.9817</v>
      </c>
      <c r="H17" s="224"/>
      <c r="I17" s="224">
        <v>4.9817</v>
      </c>
      <c r="J17" s="236" t="s">
        <v>428</v>
      </c>
      <c r="K17" s="236" t="s">
        <v>429</v>
      </c>
      <c r="L17" s="236" t="s">
        <v>430</v>
      </c>
      <c r="M17" s="236"/>
      <c r="N17" s="236"/>
      <c r="O17" s="236" t="s">
        <v>431</v>
      </c>
      <c r="P17" s="236" t="s">
        <v>432</v>
      </c>
      <c r="Q17" s="237"/>
    </row>
    <row r="18" spans="1:17" ht="40.5">
      <c r="A18" s="221">
        <v>15</v>
      </c>
      <c r="B18" s="372" t="s">
        <v>371</v>
      </c>
      <c r="C18" s="217"/>
      <c r="D18" s="217"/>
      <c r="E18" s="224" t="s">
        <v>433</v>
      </c>
      <c r="F18" s="224" t="s">
        <v>424</v>
      </c>
      <c r="G18" s="224">
        <v>0.7874</v>
      </c>
      <c r="H18" s="224"/>
      <c r="I18" s="224">
        <v>0.7874</v>
      </c>
      <c r="J18" s="236" t="s">
        <v>434</v>
      </c>
      <c r="K18" s="236" t="s">
        <v>435</v>
      </c>
      <c r="L18" s="236" t="s">
        <v>436</v>
      </c>
      <c r="M18" s="236" t="s">
        <v>384</v>
      </c>
      <c r="N18" s="236" t="s">
        <v>30</v>
      </c>
      <c r="O18" s="236"/>
      <c r="P18" s="236"/>
      <c r="Q18" s="221" t="s">
        <v>163</v>
      </c>
    </row>
    <row r="19" spans="1:17" ht="48.75" customHeight="1">
      <c r="A19" s="221">
        <v>16</v>
      </c>
      <c r="B19" s="372" t="s">
        <v>371</v>
      </c>
      <c r="C19" s="217"/>
      <c r="D19" s="217"/>
      <c r="E19" s="224" t="s">
        <v>437</v>
      </c>
      <c r="F19" s="224" t="s">
        <v>424</v>
      </c>
      <c r="G19" s="224">
        <v>1.4438</v>
      </c>
      <c r="H19" s="224"/>
      <c r="I19" s="224">
        <v>1.4438</v>
      </c>
      <c r="J19" s="236" t="s">
        <v>438</v>
      </c>
      <c r="K19" s="236" t="s">
        <v>439</v>
      </c>
      <c r="L19" s="236" t="s">
        <v>440</v>
      </c>
      <c r="M19" s="236" t="s">
        <v>384</v>
      </c>
      <c r="N19" s="236" t="s">
        <v>30</v>
      </c>
      <c r="O19" s="236"/>
      <c r="P19" s="236"/>
      <c r="Q19" s="237" t="s">
        <v>31</v>
      </c>
    </row>
    <row r="20" spans="1:17" ht="66.75" customHeight="1">
      <c r="A20" s="221">
        <v>17</v>
      </c>
      <c r="B20" s="372" t="s">
        <v>371</v>
      </c>
      <c r="C20" s="217" t="s">
        <v>441</v>
      </c>
      <c r="D20" s="217" t="s">
        <v>442</v>
      </c>
      <c r="E20" s="224" t="s">
        <v>443</v>
      </c>
      <c r="F20" s="373" t="s">
        <v>444</v>
      </c>
      <c r="G20" s="224">
        <v>3.5311</v>
      </c>
      <c r="H20" s="224" t="s">
        <v>25</v>
      </c>
      <c r="I20" s="224">
        <v>2.5311</v>
      </c>
      <c r="J20" s="236" t="s">
        <v>445</v>
      </c>
      <c r="K20" s="236" t="s">
        <v>446</v>
      </c>
      <c r="L20" s="224" t="s">
        <v>447</v>
      </c>
      <c r="M20" s="236" t="s">
        <v>448</v>
      </c>
      <c r="N20" s="236" t="s">
        <v>30</v>
      </c>
      <c r="O20" s="236"/>
      <c r="P20" s="236"/>
      <c r="Q20" s="237" t="s">
        <v>169</v>
      </c>
    </row>
    <row r="21" spans="1:17" ht="40.5">
      <c r="A21" s="221">
        <v>18</v>
      </c>
      <c r="B21" s="372" t="s">
        <v>371</v>
      </c>
      <c r="C21" s="227" t="s">
        <v>449</v>
      </c>
      <c r="D21" s="227" t="s">
        <v>450</v>
      </c>
      <c r="E21" s="227" t="s">
        <v>397</v>
      </c>
      <c r="F21" s="217"/>
      <c r="G21" s="227">
        <v>5.7038</v>
      </c>
      <c r="H21" s="224" t="s">
        <v>25</v>
      </c>
      <c r="I21" s="217">
        <v>1.2504</v>
      </c>
      <c r="J21" s="236"/>
      <c r="K21" s="236" t="s">
        <v>42</v>
      </c>
      <c r="L21" s="236" t="s">
        <v>451</v>
      </c>
      <c r="M21" s="236" t="s">
        <v>384</v>
      </c>
      <c r="N21" s="236" t="s">
        <v>30</v>
      </c>
      <c r="O21" s="236"/>
      <c r="P21" s="236"/>
      <c r="Q21" s="237" t="s">
        <v>31</v>
      </c>
    </row>
    <row r="22" spans="1:17" ht="40.5">
      <c r="A22" s="221">
        <v>19</v>
      </c>
      <c r="B22" s="217" t="s">
        <v>371</v>
      </c>
      <c r="C22" s="227" t="s">
        <v>452</v>
      </c>
      <c r="D22" s="227" t="s">
        <v>453</v>
      </c>
      <c r="E22" s="227" t="s">
        <v>454</v>
      </c>
      <c r="F22" s="217"/>
      <c r="G22" s="227">
        <v>13.8346</v>
      </c>
      <c r="H22" s="224" t="s">
        <v>25</v>
      </c>
      <c r="I22" s="217">
        <v>0.5013</v>
      </c>
      <c r="J22" s="236"/>
      <c r="K22" s="236" t="s">
        <v>455</v>
      </c>
      <c r="L22" s="236" t="s">
        <v>456</v>
      </c>
      <c r="M22" s="236" t="s">
        <v>384</v>
      </c>
      <c r="N22" s="236" t="s">
        <v>30</v>
      </c>
      <c r="O22" s="236"/>
      <c r="P22" s="236"/>
      <c r="Q22" s="237" t="s">
        <v>31</v>
      </c>
    </row>
    <row r="23" spans="1:17" ht="40.5">
      <c r="A23" s="221">
        <v>20</v>
      </c>
      <c r="B23" s="372" t="s">
        <v>371</v>
      </c>
      <c r="C23" s="227" t="s">
        <v>457</v>
      </c>
      <c r="D23" s="227" t="s">
        <v>458</v>
      </c>
      <c r="E23" s="227" t="s">
        <v>454</v>
      </c>
      <c r="F23" s="227">
        <v>31.2546</v>
      </c>
      <c r="G23" s="136">
        <v>31.2546</v>
      </c>
      <c r="H23" s="224" t="s">
        <v>25</v>
      </c>
      <c r="I23" s="217">
        <v>0.9631</v>
      </c>
      <c r="J23" s="236" t="s">
        <v>459</v>
      </c>
      <c r="K23" s="236" t="s">
        <v>161</v>
      </c>
      <c r="L23" s="236" t="s">
        <v>460</v>
      </c>
      <c r="M23" s="236" t="s">
        <v>384</v>
      </c>
      <c r="N23" s="236" t="s">
        <v>30</v>
      </c>
      <c r="O23" s="236"/>
      <c r="P23" s="236"/>
      <c r="Q23" s="237" t="s">
        <v>31</v>
      </c>
    </row>
    <row r="24" spans="1:19" s="210" customFormat="1" ht="54">
      <c r="A24" s="221">
        <v>21</v>
      </c>
      <c r="B24" s="221" t="s">
        <v>391</v>
      </c>
      <c r="C24" s="292" t="s">
        <v>461</v>
      </c>
      <c r="D24" s="292" t="s">
        <v>462</v>
      </c>
      <c r="E24" s="292" t="s">
        <v>463</v>
      </c>
      <c r="F24" s="221" t="s">
        <v>464</v>
      </c>
      <c r="G24" s="221">
        <v>21.0919</v>
      </c>
      <c r="H24" s="222" t="s">
        <v>25</v>
      </c>
      <c r="I24" s="221">
        <v>0.6746</v>
      </c>
      <c r="J24" s="237"/>
      <c r="K24" s="237" t="s">
        <v>465</v>
      </c>
      <c r="L24" s="237" t="s">
        <v>466</v>
      </c>
      <c r="M24" s="237" t="s">
        <v>467</v>
      </c>
      <c r="N24" s="236" t="s">
        <v>30</v>
      </c>
      <c r="O24" s="241"/>
      <c r="P24" s="298"/>
      <c r="Q24" s="237" t="s">
        <v>169</v>
      </c>
      <c r="R24" s="317"/>
      <c r="S24" s="317"/>
    </row>
    <row r="25" spans="1:19" s="210" customFormat="1" ht="45" customHeight="1">
      <c r="A25" s="221">
        <v>22</v>
      </c>
      <c r="B25" s="327" t="s">
        <v>371</v>
      </c>
      <c r="C25" s="292" t="s">
        <v>468</v>
      </c>
      <c r="D25" s="292" t="s">
        <v>469</v>
      </c>
      <c r="E25" s="292" t="s">
        <v>470</v>
      </c>
      <c r="F25" s="222" t="s">
        <v>424</v>
      </c>
      <c r="G25" s="221">
        <v>1.5725</v>
      </c>
      <c r="H25" s="222" t="s">
        <v>25</v>
      </c>
      <c r="I25" s="221">
        <v>1.0005</v>
      </c>
      <c r="J25" s="237"/>
      <c r="K25" s="237" t="s">
        <v>42</v>
      </c>
      <c r="L25" s="237" t="s">
        <v>471</v>
      </c>
      <c r="M25" s="237" t="s">
        <v>384</v>
      </c>
      <c r="N25" s="236" t="s">
        <v>51</v>
      </c>
      <c r="O25" s="241"/>
      <c r="P25" s="298"/>
      <c r="Q25" s="237" t="s">
        <v>52</v>
      </c>
      <c r="R25" s="317"/>
      <c r="S25" s="317"/>
    </row>
    <row r="26" spans="1:19" s="210" customFormat="1" ht="54">
      <c r="A26" s="221">
        <v>23</v>
      </c>
      <c r="B26" s="327" t="s">
        <v>371</v>
      </c>
      <c r="C26" s="292" t="s">
        <v>472</v>
      </c>
      <c r="D26" s="292" t="s">
        <v>473</v>
      </c>
      <c r="E26" s="292" t="s">
        <v>474</v>
      </c>
      <c r="F26" s="221" t="s">
        <v>475</v>
      </c>
      <c r="G26" s="221">
        <v>14.8921</v>
      </c>
      <c r="H26" s="222" t="s">
        <v>25</v>
      </c>
      <c r="I26" s="221">
        <v>0.55758</v>
      </c>
      <c r="J26" s="237"/>
      <c r="K26" s="237" t="s">
        <v>476</v>
      </c>
      <c r="L26" s="237" t="s">
        <v>477</v>
      </c>
      <c r="M26" s="237" t="s">
        <v>29</v>
      </c>
      <c r="N26" s="236" t="s">
        <v>30</v>
      </c>
      <c r="O26" s="241"/>
      <c r="P26" s="298"/>
      <c r="Q26" s="237" t="s">
        <v>478</v>
      </c>
      <c r="R26" s="317"/>
      <c r="S26" s="317"/>
    </row>
    <row r="27" ht="13.5">
      <c r="I27" s="9">
        <f>SUM(I4:I26)</f>
        <v>50.964999999999996</v>
      </c>
    </row>
  </sheetData>
  <sheetProtection/>
  <mergeCells count="41">
    <mergeCell ref="A1:Q1"/>
    <mergeCell ref="C2:D2"/>
    <mergeCell ref="E2:I2"/>
    <mergeCell ref="J2:K2"/>
    <mergeCell ref="A2:A3"/>
    <mergeCell ref="B2:B3"/>
    <mergeCell ref="B9:B11"/>
    <mergeCell ref="B12:B15"/>
    <mergeCell ref="C9:C11"/>
    <mergeCell ref="C12:C15"/>
    <mergeCell ref="C16:C19"/>
    <mergeCell ref="D9:D11"/>
    <mergeCell ref="D12:D15"/>
    <mergeCell ref="D16:D19"/>
    <mergeCell ref="E9:E11"/>
    <mergeCell ref="H9:H11"/>
    <mergeCell ref="H13:H14"/>
    <mergeCell ref="I9:I11"/>
    <mergeCell ref="I13:I14"/>
    <mergeCell ref="J9:J10"/>
    <mergeCell ref="J12:J13"/>
    <mergeCell ref="K9:K11"/>
    <mergeCell ref="K13:K14"/>
    <mergeCell ref="L2:L3"/>
    <mergeCell ref="L9:L11"/>
    <mergeCell ref="L13:L14"/>
    <mergeCell ref="M2:M3"/>
    <mergeCell ref="M9:M11"/>
    <mergeCell ref="M13:M14"/>
    <mergeCell ref="N2:N3"/>
    <mergeCell ref="N9:N11"/>
    <mergeCell ref="N13:N14"/>
    <mergeCell ref="O2:O3"/>
    <mergeCell ref="O9:O11"/>
    <mergeCell ref="O13:O14"/>
    <mergeCell ref="P2:P3"/>
    <mergeCell ref="P9:P11"/>
    <mergeCell ref="P13:P14"/>
    <mergeCell ref="Q2:Q3"/>
    <mergeCell ref="Q9:Q11"/>
    <mergeCell ref="Q13:Q14"/>
  </mergeCells>
  <printOptions horizontalCentered="1"/>
  <pageMargins left="0.31" right="0.35" top="0.25" bottom="0.16" header="0.31" footer="0.28"/>
  <pageSetup fitToHeight="0" horizontalDpi="600" verticalDpi="600" orientation="landscape" paperSize="9" scale="66"/>
  <headerFooter scaleWithDoc="0" alignWithMargins="0">
    <oddFooter>&amp;C&amp;22- &amp;P+13 -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M48"/>
  <sheetViews>
    <sheetView showGridLines="0" view="pageBreakPreview" zoomScale="70" zoomScaleSheetLayoutView="70" workbookViewId="0" topLeftCell="A15">
      <selection activeCell="U7" sqref="U7"/>
    </sheetView>
  </sheetViews>
  <sheetFormatPr defaultColWidth="9.00390625" defaultRowHeight="13.5"/>
  <cols>
    <col min="1" max="1" width="5.25390625" style="6" customWidth="1"/>
    <col min="2" max="2" width="12.7539062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0.25390625" style="9" customWidth="1"/>
    <col min="10" max="10" width="22.75390625" style="10" hidden="1" customWidth="1"/>
    <col min="11" max="11" width="31.75390625" style="10" customWidth="1"/>
    <col min="12" max="12" width="27.75390625" style="10" customWidth="1"/>
    <col min="13" max="13" width="12.75390625" style="10" customWidth="1"/>
    <col min="14" max="15" width="11.875" style="10" customWidth="1"/>
    <col min="16" max="16" width="10.25390625" style="10" customWidth="1"/>
    <col min="17" max="17" width="12.75390625" style="10" customWidth="1"/>
    <col min="18" max="16384" width="9.00390625" style="6" customWidth="1"/>
  </cols>
  <sheetData>
    <row r="1" spans="1:17" ht="53.25" customHeight="1">
      <c r="A1" s="291" t="s">
        <v>479</v>
      </c>
      <c r="B1" s="261"/>
      <c r="C1" s="261"/>
      <c r="D1" s="261"/>
      <c r="E1" s="261"/>
      <c r="F1" s="214"/>
      <c r="G1" s="261"/>
      <c r="H1" s="261"/>
      <c r="I1" s="261"/>
      <c r="J1" s="214"/>
      <c r="K1" s="261"/>
      <c r="L1" s="261"/>
      <c r="M1" s="261"/>
      <c r="N1" s="261"/>
      <c r="O1" s="261"/>
      <c r="P1" s="261"/>
      <c r="Q1" s="261"/>
    </row>
    <row r="2" spans="1:17" ht="26.25" customHeight="1">
      <c r="A2" s="219" t="s">
        <v>2</v>
      </c>
      <c r="B2" s="216" t="s">
        <v>3</v>
      </c>
      <c r="C2" s="216" t="s">
        <v>4</v>
      </c>
      <c r="D2" s="216"/>
      <c r="E2" s="216" t="s">
        <v>5</v>
      </c>
      <c r="F2" s="217"/>
      <c r="G2" s="216"/>
      <c r="H2" s="216"/>
      <c r="I2" s="216"/>
      <c r="J2" s="217" t="s">
        <v>6</v>
      </c>
      <c r="K2" s="216"/>
      <c r="L2" s="281" t="s">
        <v>7</v>
      </c>
      <c r="M2" s="282" t="s">
        <v>8</v>
      </c>
      <c r="N2" s="283" t="s">
        <v>9</v>
      </c>
      <c r="O2" s="283" t="s">
        <v>127</v>
      </c>
      <c r="P2" s="283" t="s">
        <v>128</v>
      </c>
      <c r="Q2" s="284" t="s">
        <v>10</v>
      </c>
    </row>
    <row r="3" spans="1:17" s="209" customFormat="1" ht="27">
      <c r="A3" s="262"/>
      <c r="B3" s="219"/>
      <c r="C3" s="219" t="s">
        <v>11</v>
      </c>
      <c r="D3" s="219" t="s">
        <v>12</v>
      </c>
      <c r="E3" s="263" t="s">
        <v>13</v>
      </c>
      <c r="F3" s="220" t="s">
        <v>14</v>
      </c>
      <c r="G3" s="263" t="s">
        <v>15</v>
      </c>
      <c r="H3" s="263" t="s">
        <v>16</v>
      </c>
      <c r="I3" s="263" t="s">
        <v>17</v>
      </c>
      <c r="J3" s="238" t="s">
        <v>18</v>
      </c>
      <c r="K3" s="284" t="s">
        <v>19</v>
      </c>
      <c r="L3" s="284"/>
      <c r="M3" s="285"/>
      <c r="N3" s="286"/>
      <c r="O3" s="286"/>
      <c r="P3" s="286"/>
      <c r="Q3" s="287"/>
    </row>
    <row r="4" spans="1:17" s="209" customFormat="1" ht="42.75" customHeight="1">
      <c r="A4" s="221">
        <v>1</v>
      </c>
      <c r="B4" s="221" t="s">
        <v>364</v>
      </c>
      <c r="C4" s="221" t="s">
        <v>365</v>
      </c>
      <c r="D4" s="221" t="s">
        <v>366</v>
      </c>
      <c r="E4" s="221" t="s">
        <v>367</v>
      </c>
      <c r="F4" s="222" t="s">
        <v>368</v>
      </c>
      <c r="G4" s="221">
        <v>26.8395</v>
      </c>
      <c r="H4" s="222" t="s">
        <v>41</v>
      </c>
      <c r="I4" s="239">
        <v>26.8395</v>
      </c>
      <c r="J4" s="237"/>
      <c r="K4" s="237" t="s">
        <v>42</v>
      </c>
      <c r="L4" s="242" t="s">
        <v>369</v>
      </c>
      <c r="M4" s="221" t="s">
        <v>370</v>
      </c>
      <c r="N4" s="237" t="s">
        <v>30</v>
      </c>
      <c r="O4" s="237"/>
      <c r="P4" s="237"/>
      <c r="Q4" s="237" t="s">
        <v>31</v>
      </c>
    </row>
    <row r="5" spans="1:17" s="210" customFormat="1" ht="49.5" customHeight="1">
      <c r="A5" s="221">
        <v>2</v>
      </c>
      <c r="B5" s="327" t="s">
        <v>480</v>
      </c>
      <c r="C5" s="221" t="s">
        <v>481</v>
      </c>
      <c r="D5" s="221" t="s">
        <v>482</v>
      </c>
      <c r="E5" s="221" t="s">
        <v>483</v>
      </c>
      <c r="F5" s="222" t="s">
        <v>484</v>
      </c>
      <c r="G5" s="221">
        <v>1.7371</v>
      </c>
      <c r="H5" s="222" t="s">
        <v>41</v>
      </c>
      <c r="I5" s="239">
        <v>1.7371</v>
      </c>
      <c r="J5" s="237"/>
      <c r="K5" s="237" t="s">
        <v>42</v>
      </c>
      <c r="L5" s="242" t="s">
        <v>485</v>
      </c>
      <c r="M5" s="237" t="s">
        <v>486</v>
      </c>
      <c r="N5" s="237" t="s">
        <v>30</v>
      </c>
      <c r="O5" s="241"/>
      <c r="P5" s="237"/>
      <c r="Q5" s="237" t="s">
        <v>331</v>
      </c>
    </row>
    <row r="6" spans="1:17" s="209" customFormat="1" ht="51" customHeight="1">
      <c r="A6" s="221">
        <v>3</v>
      </c>
      <c r="B6" s="327" t="s">
        <v>480</v>
      </c>
      <c r="C6" s="328" t="s">
        <v>319</v>
      </c>
      <c r="D6" s="328" t="s">
        <v>320</v>
      </c>
      <c r="E6" s="329" t="s">
        <v>321</v>
      </c>
      <c r="F6" s="222" t="s">
        <v>480</v>
      </c>
      <c r="G6" s="222">
        <v>1.8266</v>
      </c>
      <c r="H6" s="330" t="s">
        <v>25</v>
      </c>
      <c r="I6" s="222">
        <v>1.8266</v>
      </c>
      <c r="J6" s="338" t="s">
        <v>48</v>
      </c>
      <c r="K6" s="237" t="s">
        <v>323</v>
      </c>
      <c r="L6" s="242" t="s">
        <v>487</v>
      </c>
      <c r="M6" s="237" t="s">
        <v>486</v>
      </c>
      <c r="N6" s="237" t="s">
        <v>30</v>
      </c>
      <c r="O6" s="326"/>
      <c r="P6" s="339"/>
      <c r="Q6" s="237" t="s">
        <v>307</v>
      </c>
    </row>
    <row r="7" spans="1:17" s="209" customFormat="1" ht="51" customHeight="1">
      <c r="A7" s="221">
        <v>4</v>
      </c>
      <c r="B7" s="327" t="s">
        <v>480</v>
      </c>
      <c r="C7" s="221" t="s">
        <v>488</v>
      </c>
      <c r="D7" s="221" t="s">
        <v>489</v>
      </c>
      <c r="E7" s="221" t="s">
        <v>490</v>
      </c>
      <c r="F7" s="222" t="s">
        <v>491</v>
      </c>
      <c r="G7" s="221">
        <v>5.4601</v>
      </c>
      <c r="H7" s="222" t="s">
        <v>41</v>
      </c>
      <c r="I7" s="239">
        <v>5.4601</v>
      </c>
      <c r="J7" s="237"/>
      <c r="K7" s="237" t="s">
        <v>42</v>
      </c>
      <c r="L7" s="242" t="s">
        <v>492</v>
      </c>
      <c r="M7" s="237" t="s">
        <v>486</v>
      </c>
      <c r="N7" s="237" t="s">
        <v>30</v>
      </c>
      <c r="O7" s="237"/>
      <c r="P7" s="339"/>
      <c r="Q7" s="237" t="s">
        <v>169</v>
      </c>
    </row>
    <row r="8" spans="1:17" s="209" customFormat="1" ht="51" customHeight="1">
      <c r="A8" s="221">
        <v>5</v>
      </c>
      <c r="B8" s="327" t="s">
        <v>480</v>
      </c>
      <c r="C8" s="221" t="s">
        <v>493</v>
      </c>
      <c r="D8" s="221" t="s">
        <v>494</v>
      </c>
      <c r="E8" s="221" t="s">
        <v>495</v>
      </c>
      <c r="F8" s="222" t="s">
        <v>496</v>
      </c>
      <c r="G8" s="221">
        <v>1.3394</v>
      </c>
      <c r="H8" s="222" t="s">
        <v>41</v>
      </c>
      <c r="I8" s="239">
        <v>1.3394</v>
      </c>
      <c r="J8" s="237"/>
      <c r="K8" s="237" t="s">
        <v>42</v>
      </c>
      <c r="L8" s="242" t="s">
        <v>497</v>
      </c>
      <c r="M8" s="237" t="s">
        <v>486</v>
      </c>
      <c r="N8" s="237" t="s">
        <v>30</v>
      </c>
      <c r="O8" s="237"/>
      <c r="P8" s="340"/>
      <c r="Q8" s="237" t="s">
        <v>331</v>
      </c>
    </row>
    <row r="9" spans="1:17" s="210" customFormat="1" ht="60.75" customHeight="1">
      <c r="A9" s="221">
        <v>6</v>
      </c>
      <c r="B9" s="327" t="s">
        <v>480</v>
      </c>
      <c r="C9" s="221" t="s">
        <v>221</v>
      </c>
      <c r="D9" s="221" t="s">
        <v>222</v>
      </c>
      <c r="E9" s="222" t="s">
        <v>498</v>
      </c>
      <c r="F9" s="222" t="s">
        <v>499</v>
      </c>
      <c r="G9" s="222">
        <v>7.3333</v>
      </c>
      <c r="H9" s="222" t="s">
        <v>25</v>
      </c>
      <c r="I9" s="222">
        <v>0.6666</v>
      </c>
      <c r="J9" s="237" t="s">
        <v>500</v>
      </c>
      <c r="K9" s="237" t="s">
        <v>501</v>
      </c>
      <c r="L9" s="321" t="s">
        <v>502</v>
      </c>
      <c r="M9" s="237" t="s">
        <v>486</v>
      </c>
      <c r="N9" s="237" t="s">
        <v>30</v>
      </c>
      <c r="O9" s="241"/>
      <c r="P9" s="298"/>
      <c r="Q9" s="237" t="s">
        <v>169</v>
      </c>
    </row>
    <row r="10" spans="1:17" s="210" customFormat="1" ht="60" customHeight="1">
      <c r="A10" s="221">
        <v>7</v>
      </c>
      <c r="B10" s="327" t="s">
        <v>480</v>
      </c>
      <c r="C10" s="221"/>
      <c r="D10" s="221"/>
      <c r="E10" s="222" t="s">
        <v>503</v>
      </c>
      <c r="F10" s="222" t="s">
        <v>504</v>
      </c>
      <c r="G10" s="222">
        <v>1.06</v>
      </c>
      <c r="H10" s="331" t="s">
        <v>41</v>
      </c>
      <c r="I10" s="341">
        <v>2.5813</v>
      </c>
      <c r="J10" s="342" t="s">
        <v>505</v>
      </c>
      <c r="K10" s="342" t="s">
        <v>506</v>
      </c>
      <c r="L10" s="343" t="s">
        <v>502</v>
      </c>
      <c r="M10" s="342" t="s">
        <v>486</v>
      </c>
      <c r="N10" s="342" t="s">
        <v>30</v>
      </c>
      <c r="O10" s="344"/>
      <c r="P10" s="345"/>
      <c r="Q10" s="345" t="s">
        <v>169</v>
      </c>
    </row>
    <row r="11" spans="1:17" s="210" customFormat="1" ht="30" customHeight="1">
      <c r="A11" s="221">
        <v>8</v>
      </c>
      <c r="B11" s="327" t="s">
        <v>480</v>
      </c>
      <c r="C11" s="221"/>
      <c r="D11" s="221"/>
      <c r="E11" s="222" t="s">
        <v>507</v>
      </c>
      <c r="F11" s="222" t="s">
        <v>508</v>
      </c>
      <c r="G11" s="222">
        <v>1.3533</v>
      </c>
      <c r="H11" s="332"/>
      <c r="I11" s="346"/>
      <c r="J11" s="342" t="s">
        <v>509</v>
      </c>
      <c r="K11" s="342" t="s">
        <v>510</v>
      </c>
      <c r="L11" s="342" t="s">
        <v>511</v>
      </c>
      <c r="M11" s="342" t="s">
        <v>486</v>
      </c>
      <c r="N11" s="342" t="s">
        <v>30</v>
      </c>
      <c r="O11" s="347"/>
      <c r="P11" s="348"/>
      <c r="Q11" s="348"/>
    </row>
    <row r="12" spans="1:17" s="210" customFormat="1" ht="53.25" customHeight="1">
      <c r="A12" s="221">
        <v>9</v>
      </c>
      <c r="B12" s="327" t="s">
        <v>480</v>
      </c>
      <c r="C12" s="221" t="s">
        <v>512</v>
      </c>
      <c r="D12" s="221" t="s">
        <v>513</v>
      </c>
      <c r="E12" s="222" t="s">
        <v>514</v>
      </c>
      <c r="F12" s="222" t="s">
        <v>515</v>
      </c>
      <c r="G12" s="222">
        <v>2.18</v>
      </c>
      <c r="H12" s="222" t="s">
        <v>25</v>
      </c>
      <c r="I12" s="349">
        <v>6.2041</v>
      </c>
      <c r="J12" s="342" t="s">
        <v>516</v>
      </c>
      <c r="K12" s="342" t="s">
        <v>517</v>
      </c>
      <c r="L12" s="342" t="s">
        <v>518</v>
      </c>
      <c r="M12" s="342" t="s">
        <v>486</v>
      </c>
      <c r="N12" s="350" t="s">
        <v>30</v>
      </c>
      <c r="O12" s="350"/>
      <c r="P12" s="351"/>
      <c r="Q12" s="351" t="s">
        <v>169</v>
      </c>
    </row>
    <row r="13" spans="1:17" s="210" customFormat="1" ht="52.5" customHeight="1">
      <c r="A13" s="221">
        <v>10</v>
      </c>
      <c r="B13" s="327" t="s">
        <v>480</v>
      </c>
      <c r="C13" s="221"/>
      <c r="D13" s="221"/>
      <c r="E13" s="222" t="s">
        <v>519</v>
      </c>
      <c r="F13" s="222" t="s">
        <v>515</v>
      </c>
      <c r="G13" s="222">
        <v>3.6667</v>
      </c>
      <c r="H13" s="222"/>
      <c r="I13" s="349"/>
      <c r="J13" s="342" t="s">
        <v>520</v>
      </c>
      <c r="K13" s="342" t="s">
        <v>521</v>
      </c>
      <c r="L13" s="342" t="s">
        <v>522</v>
      </c>
      <c r="M13" s="342" t="s">
        <v>486</v>
      </c>
      <c r="N13" s="350"/>
      <c r="O13" s="350"/>
      <c r="P13" s="351"/>
      <c r="Q13" s="351"/>
    </row>
    <row r="14" spans="1:17" s="210" customFormat="1" ht="43.5" customHeight="1">
      <c r="A14" s="221">
        <v>11</v>
      </c>
      <c r="B14" s="327" t="s">
        <v>480</v>
      </c>
      <c r="C14" s="221"/>
      <c r="D14" s="221"/>
      <c r="E14" s="222" t="s">
        <v>523</v>
      </c>
      <c r="F14" s="222" t="s">
        <v>524</v>
      </c>
      <c r="G14" s="222">
        <v>3.3233</v>
      </c>
      <c r="H14" s="222"/>
      <c r="I14" s="349"/>
      <c r="J14" s="342" t="s">
        <v>525</v>
      </c>
      <c r="K14" s="342" t="s">
        <v>526</v>
      </c>
      <c r="L14" s="342" t="s">
        <v>527</v>
      </c>
      <c r="M14" s="342" t="s">
        <v>486</v>
      </c>
      <c r="N14" s="350"/>
      <c r="O14" s="350"/>
      <c r="P14" s="351"/>
      <c r="Q14" s="351"/>
    </row>
    <row r="15" spans="1:17" s="210" customFormat="1" ht="42" customHeight="1">
      <c r="A15" s="221">
        <v>12</v>
      </c>
      <c r="B15" s="327" t="s">
        <v>480</v>
      </c>
      <c r="C15" s="221"/>
      <c r="D15" s="221"/>
      <c r="E15" s="222" t="s">
        <v>528</v>
      </c>
      <c r="F15" s="222" t="s">
        <v>515</v>
      </c>
      <c r="G15" s="222">
        <v>3.3333</v>
      </c>
      <c r="H15" s="222"/>
      <c r="I15" s="349"/>
      <c r="J15" s="342" t="s">
        <v>529</v>
      </c>
      <c r="K15" s="342" t="s">
        <v>521</v>
      </c>
      <c r="L15" s="342" t="s">
        <v>522</v>
      </c>
      <c r="M15" s="342" t="s">
        <v>486</v>
      </c>
      <c r="N15" s="350"/>
      <c r="O15" s="350"/>
      <c r="P15" s="351"/>
      <c r="Q15" s="351"/>
    </row>
    <row r="16" spans="1:17" s="210" customFormat="1" ht="42" customHeight="1">
      <c r="A16" s="221">
        <v>13</v>
      </c>
      <c r="B16" s="327" t="s">
        <v>480</v>
      </c>
      <c r="C16" s="221"/>
      <c r="D16" s="221"/>
      <c r="E16" s="222" t="s">
        <v>530</v>
      </c>
      <c r="F16" s="222" t="s">
        <v>515</v>
      </c>
      <c r="G16" s="222">
        <v>3.3333</v>
      </c>
      <c r="H16" s="222"/>
      <c r="I16" s="349"/>
      <c r="J16" s="342" t="s">
        <v>531</v>
      </c>
      <c r="K16" s="342" t="s">
        <v>532</v>
      </c>
      <c r="L16" s="342" t="s">
        <v>527</v>
      </c>
      <c r="M16" s="342" t="s">
        <v>486</v>
      </c>
      <c r="N16" s="350"/>
      <c r="O16" s="350"/>
      <c r="P16" s="351"/>
      <c r="Q16" s="351"/>
    </row>
    <row r="17" spans="1:17" s="210" customFormat="1" ht="45.75" customHeight="1">
      <c r="A17" s="221">
        <v>14</v>
      </c>
      <c r="B17" s="327" t="s">
        <v>480</v>
      </c>
      <c r="C17" s="221"/>
      <c r="D17" s="221"/>
      <c r="E17" s="222" t="s">
        <v>533</v>
      </c>
      <c r="F17" s="222" t="s">
        <v>515</v>
      </c>
      <c r="G17" s="222">
        <v>2.174</v>
      </c>
      <c r="H17" s="222"/>
      <c r="I17" s="349"/>
      <c r="J17" s="342" t="s">
        <v>534</v>
      </c>
      <c r="K17" s="342" t="s">
        <v>535</v>
      </c>
      <c r="L17" s="342" t="s">
        <v>522</v>
      </c>
      <c r="M17" s="342" t="s">
        <v>486</v>
      </c>
      <c r="N17" s="350"/>
      <c r="O17" s="350"/>
      <c r="P17" s="351"/>
      <c r="Q17" s="351"/>
    </row>
    <row r="18" spans="1:17" s="210" customFormat="1" ht="54">
      <c r="A18" s="221">
        <v>15</v>
      </c>
      <c r="B18" s="327" t="s">
        <v>480</v>
      </c>
      <c r="C18" s="221" t="s">
        <v>536</v>
      </c>
      <c r="D18" s="221" t="s">
        <v>537</v>
      </c>
      <c r="E18" s="222" t="s">
        <v>538</v>
      </c>
      <c r="F18" s="222" t="s">
        <v>539</v>
      </c>
      <c r="G18" s="222">
        <v>1.3229</v>
      </c>
      <c r="H18" s="222" t="s">
        <v>25</v>
      </c>
      <c r="I18" s="349">
        <v>13.3281</v>
      </c>
      <c r="J18" s="342" t="s">
        <v>540</v>
      </c>
      <c r="K18" s="342" t="s">
        <v>541</v>
      </c>
      <c r="L18" s="342" t="s">
        <v>542</v>
      </c>
      <c r="M18" s="342" t="s">
        <v>486</v>
      </c>
      <c r="N18" s="352" t="s">
        <v>30</v>
      </c>
      <c r="O18" s="352"/>
      <c r="P18" s="353"/>
      <c r="Q18" s="342" t="s">
        <v>169</v>
      </c>
    </row>
    <row r="19" spans="1:17" s="210" customFormat="1" ht="67.5" customHeight="1">
      <c r="A19" s="221">
        <v>16</v>
      </c>
      <c r="B19" s="327" t="s">
        <v>480</v>
      </c>
      <c r="C19" s="221"/>
      <c r="D19" s="221"/>
      <c r="E19" s="222" t="s">
        <v>543</v>
      </c>
      <c r="F19" s="222" t="s">
        <v>539</v>
      </c>
      <c r="G19" s="222">
        <v>6.6637</v>
      </c>
      <c r="H19" s="222"/>
      <c r="I19" s="349"/>
      <c r="J19" s="342" t="s">
        <v>544</v>
      </c>
      <c r="K19" s="342" t="s">
        <v>545</v>
      </c>
      <c r="L19" s="342" t="s">
        <v>542</v>
      </c>
      <c r="M19" s="342" t="s">
        <v>486</v>
      </c>
      <c r="N19" s="352" t="s">
        <v>30</v>
      </c>
      <c r="O19" s="352"/>
      <c r="P19" s="353"/>
      <c r="Q19" s="342" t="s">
        <v>169</v>
      </c>
    </row>
    <row r="20" spans="1:17" s="210" customFormat="1" ht="80.25" customHeight="1">
      <c r="A20" s="221">
        <v>17</v>
      </c>
      <c r="B20" s="327" t="s">
        <v>480</v>
      </c>
      <c r="C20" s="221"/>
      <c r="D20" s="221"/>
      <c r="E20" s="222" t="s">
        <v>546</v>
      </c>
      <c r="F20" s="222" t="s">
        <v>539</v>
      </c>
      <c r="G20" s="222">
        <v>7.0188</v>
      </c>
      <c r="H20" s="222"/>
      <c r="I20" s="349"/>
      <c r="J20" s="342" t="s">
        <v>547</v>
      </c>
      <c r="K20" s="342" t="s">
        <v>548</v>
      </c>
      <c r="L20" s="342" t="s">
        <v>542</v>
      </c>
      <c r="M20" s="342" t="s">
        <v>486</v>
      </c>
      <c r="N20" s="352" t="s">
        <v>30</v>
      </c>
      <c r="O20" s="352"/>
      <c r="P20" s="353"/>
      <c r="Q20" s="342" t="s">
        <v>169</v>
      </c>
    </row>
    <row r="21" spans="1:17" s="210" customFormat="1" ht="79.5" customHeight="1">
      <c r="A21" s="221">
        <v>18</v>
      </c>
      <c r="B21" s="327" t="s">
        <v>480</v>
      </c>
      <c r="C21" s="221"/>
      <c r="D21" s="221"/>
      <c r="E21" s="222" t="s">
        <v>549</v>
      </c>
      <c r="F21" s="222" t="s">
        <v>539</v>
      </c>
      <c r="G21" s="222">
        <v>9.9347</v>
      </c>
      <c r="H21" s="222"/>
      <c r="I21" s="349"/>
      <c r="J21" s="342" t="s">
        <v>550</v>
      </c>
      <c r="K21" s="342" t="s">
        <v>551</v>
      </c>
      <c r="L21" s="342" t="s">
        <v>542</v>
      </c>
      <c r="M21" s="342" t="s">
        <v>486</v>
      </c>
      <c r="N21" s="352" t="s">
        <v>30</v>
      </c>
      <c r="O21" s="352"/>
      <c r="P21" s="353"/>
      <c r="Q21" s="342" t="s">
        <v>169</v>
      </c>
    </row>
    <row r="22" spans="1:17" s="210" customFormat="1" ht="54">
      <c r="A22" s="221">
        <v>19</v>
      </c>
      <c r="B22" s="327" t="s">
        <v>480</v>
      </c>
      <c r="C22" s="292" t="s">
        <v>552</v>
      </c>
      <c r="D22" s="292" t="s">
        <v>553</v>
      </c>
      <c r="E22" s="292" t="s">
        <v>554</v>
      </c>
      <c r="F22" s="221"/>
      <c r="G22" s="221">
        <v>3.4698</v>
      </c>
      <c r="H22" s="222" t="s">
        <v>25</v>
      </c>
      <c r="I22" s="354">
        <v>1.0698</v>
      </c>
      <c r="J22" s="342"/>
      <c r="K22" s="342" t="s">
        <v>555</v>
      </c>
      <c r="L22" s="342" t="s">
        <v>542</v>
      </c>
      <c r="M22" s="342" t="s">
        <v>486</v>
      </c>
      <c r="N22" s="352" t="s">
        <v>30</v>
      </c>
      <c r="O22" s="352"/>
      <c r="P22" s="353"/>
      <c r="Q22" s="355" t="s">
        <v>31</v>
      </c>
    </row>
    <row r="23" spans="1:17" s="210" customFormat="1" ht="40.5">
      <c r="A23" s="221">
        <v>20</v>
      </c>
      <c r="B23" s="327" t="s">
        <v>480</v>
      </c>
      <c r="C23" s="304" t="s">
        <v>556</v>
      </c>
      <c r="D23" s="305" t="s">
        <v>557</v>
      </c>
      <c r="E23" s="221" t="s">
        <v>558</v>
      </c>
      <c r="F23" s="222" t="s">
        <v>539</v>
      </c>
      <c r="G23" s="221">
        <v>4.3428</v>
      </c>
      <c r="H23" s="222" t="s">
        <v>25</v>
      </c>
      <c r="I23" s="354">
        <v>0.7234</v>
      </c>
      <c r="J23" s="342"/>
      <c r="K23" s="342" t="s">
        <v>559</v>
      </c>
      <c r="L23" s="342" t="s">
        <v>560</v>
      </c>
      <c r="M23" s="355" t="s">
        <v>486</v>
      </c>
      <c r="N23" s="352" t="s">
        <v>30</v>
      </c>
      <c r="O23" s="352"/>
      <c r="P23" s="356"/>
      <c r="Q23" s="355" t="s">
        <v>169</v>
      </c>
    </row>
    <row r="24" spans="1:17" s="210" customFormat="1" ht="54" customHeight="1">
      <c r="A24" s="221">
        <v>21</v>
      </c>
      <c r="B24" s="327" t="s">
        <v>480</v>
      </c>
      <c r="C24" s="304" t="s">
        <v>561</v>
      </c>
      <c r="D24" s="305" t="s">
        <v>562</v>
      </c>
      <c r="E24" s="221" t="s">
        <v>563</v>
      </c>
      <c r="F24" s="222" t="s">
        <v>74</v>
      </c>
      <c r="G24" s="221">
        <v>1.43</v>
      </c>
      <c r="H24" s="222" t="s">
        <v>25</v>
      </c>
      <c r="I24" s="354">
        <v>0.0680999999999999</v>
      </c>
      <c r="J24" s="342"/>
      <c r="K24" s="342" t="s">
        <v>161</v>
      </c>
      <c r="L24" s="342" t="s">
        <v>564</v>
      </c>
      <c r="M24" s="355" t="s">
        <v>486</v>
      </c>
      <c r="N24" s="352" t="s">
        <v>30</v>
      </c>
      <c r="O24" s="352"/>
      <c r="P24" s="356"/>
      <c r="Q24" s="355" t="s">
        <v>169</v>
      </c>
    </row>
    <row r="25" spans="1:17" s="210" customFormat="1" ht="40.5">
      <c r="A25" s="221">
        <v>22</v>
      </c>
      <c r="B25" s="327" t="s">
        <v>480</v>
      </c>
      <c r="C25" s="304" t="s">
        <v>565</v>
      </c>
      <c r="D25" s="305" t="s">
        <v>566</v>
      </c>
      <c r="E25" s="221" t="s">
        <v>567</v>
      </c>
      <c r="F25" s="222" t="s">
        <v>499</v>
      </c>
      <c r="G25" s="221">
        <v>9.83779999999999</v>
      </c>
      <c r="H25" s="222" t="s">
        <v>25</v>
      </c>
      <c r="I25" s="354">
        <v>5.1398</v>
      </c>
      <c r="J25" s="342"/>
      <c r="K25" s="342" t="s">
        <v>568</v>
      </c>
      <c r="L25" s="342" t="s">
        <v>569</v>
      </c>
      <c r="M25" s="355" t="s">
        <v>486</v>
      </c>
      <c r="N25" s="352" t="s">
        <v>30</v>
      </c>
      <c r="O25" s="352"/>
      <c r="P25" s="356"/>
      <c r="Q25" s="355" t="s">
        <v>31</v>
      </c>
    </row>
    <row r="26" spans="1:17" s="210" customFormat="1" ht="54">
      <c r="A26" s="221">
        <v>23</v>
      </c>
      <c r="B26" s="327" t="s">
        <v>480</v>
      </c>
      <c r="C26" s="304" t="s">
        <v>561</v>
      </c>
      <c r="D26" s="305" t="s">
        <v>562</v>
      </c>
      <c r="E26" s="221" t="s">
        <v>570</v>
      </c>
      <c r="F26" s="222" t="s">
        <v>74</v>
      </c>
      <c r="G26" s="221">
        <v>3.70529999999999</v>
      </c>
      <c r="H26" s="222" t="s">
        <v>25</v>
      </c>
      <c r="I26" s="354">
        <v>0.133</v>
      </c>
      <c r="J26" s="342"/>
      <c r="K26" s="342" t="s">
        <v>571</v>
      </c>
      <c r="L26" s="342" t="s">
        <v>572</v>
      </c>
      <c r="M26" s="355" t="s">
        <v>486</v>
      </c>
      <c r="N26" s="352" t="s">
        <v>30</v>
      </c>
      <c r="O26" s="352"/>
      <c r="P26" s="356"/>
      <c r="Q26" s="342" t="s">
        <v>31</v>
      </c>
    </row>
    <row r="27" spans="1:17" s="210" customFormat="1" ht="54">
      <c r="A27" s="221">
        <v>24</v>
      </c>
      <c r="B27" s="327" t="s">
        <v>480</v>
      </c>
      <c r="C27" s="292" t="s">
        <v>573</v>
      </c>
      <c r="D27" s="292" t="s">
        <v>574</v>
      </c>
      <c r="E27" s="292" t="s">
        <v>575</v>
      </c>
      <c r="F27" s="221" t="s">
        <v>576</v>
      </c>
      <c r="G27" s="221">
        <v>19.6777</v>
      </c>
      <c r="H27" s="222" t="s">
        <v>25</v>
      </c>
      <c r="I27" s="354">
        <v>0.817</v>
      </c>
      <c r="J27" s="342"/>
      <c r="K27" s="342" t="s">
        <v>161</v>
      </c>
      <c r="L27" s="342" t="s">
        <v>577</v>
      </c>
      <c r="M27" s="342" t="s">
        <v>486</v>
      </c>
      <c r="N27" s="352" t="s">
        <v>30</v>
      </c>
      <c r="O27" s="352"/>
      <c r="P27" s="353"/>
      <c r="Q27" s="355" t="s">
        <v>169</v>
      </c>
    </row>
    <row r="28" spans="1:17" ht="54">
      <c r="A28" s="221">
        <v>25</v>
      </c>
      <c r="B28" s="327" t="s">
        <v>480</v>
      </c>
      <c r="C28" s="216" t="s">
        <v>578</v>
      </c>
      <c r="D28" s="216" t="s">
        <v>579</v>
      </c>
      <c r="E28" s="275" t="s">
        <v>580</v>
      </c>
      <c r="F28" s="224" t="s">
        <v>581</v>
      </c>
      <c r="G28" s="275">
        <f>0.142+12.5503+8.4837</f>
        <v>21.176000000000002</v>
      </c>
      <c r="H28" s="275" t="s">
        <v>25</v>
      </c>
      <c r="I28" s="357">
        <v>4.8657</v>
      </c>
      <c r="J28" s="358" t="s">
        <v>582</v>
      </c>
      <c r="K28" s="357" t="s">
        <v>583</v>
      </c>
      <c r="L28" s="359" t="s">
        <v>584</v>
      </c>
      <c r="M28" s="359" t="s">
        <v>585</v>
      </c>
      <c r="N28" s="359" t="s">
        <v>30</v>
      </c>
      <c r="O28" s="359"/>
      <c r="P28" s="359"/>
      <c r="Q28" s="359" t="s">
        <v>169</v>
      </c>
    </row>
    <row r="29" spans="1:17" ht="54">
      <c r="A29" s="221">
        <v>26</v>
      </c>
      <c r="B29" s="327" t="s">
        <v>480</v>
      </c>
      <c r="C29" s="216" t="s">
        <v>586</v>
      </c>
      <c r="D29" s="216" t="s">
        <v>587</v>
      </c>
      <c r="E29" s="216" t="s">
        <v>588</v>
      </c>
      <c r="F29" s="224"/>
      <c r="G29" s="216">
        <v>2.9844</v>
      </c>
      <c r="H29" s="275" t="s">
        <v>41</v>
      </c>
      <c r="I29" s="360">
        <v>2.9844</v>
      </c>
      <c r="J29" s="361"/>
      <c r="K29" s="359" t="s">
        <v>42</v>
      </c>
      <c r="L29" s="359" t="s">
        <v>589</v>
      </c>
      <c r="M29" s="359" t="s">
        <v>585</v>
      </c>
      <c r="N29" s="359" t="s">
        <v>30</v>
      </c>
      <c r="O29" s="359"/>
      <c r="P29" s="359"/>
      <c r="Q29" s="359" t="s">
        <v>138</v>
      </c>
    </row>
    <row r="30" spans="1:17" ht="54">
      <c r="A30" s="221">
        <v>27</v>
      </c>
      <c r="B30" s="327" t="s">
        <v>480</v>
      </c>
      <c r="C30" s="264" t="s">
        <v>590</v>
      </c>
      <c r="D30" s="277" t="s">
        <v>591</v>
      </c>
      <c r="E30" s="216" t="s">
        <v>592</v>
      </c>
      <c r="F30" s="224"/>
      <c r="G30" s="264">
        <v>10.3853</v>
      </c>
      <c r="H30" s="275" t="s">
        <v>25</v>
      </c>
      <c r="I30" s="362">
        <v>1.46239999999999</v>
      </c>
      <c r="J30" s="361"/>
      <c r="K30" s="359" t="s">
        <v>42</v>
      </c>
      <c r="L30" s="363" t="s">
        <v>593</v>
      </c>
      <c r="M30" s="362" t="s">
        <v>585</v>
      </c>
      <c r="N30" s="362" t="s">
        <v>30</v>
      </c>
      <c r="O30" s="362"/>
      <c r="P30" s="362"/>
      <c r="Q30" s="362" t="s">
        <v>31</v>
      </c>
    </row>
    <row r="31" spans="1:17" ht="54">
      <c r="A31" s="221">
        <v>28</v>
      </c>
      <c r="B31" s="327" t="s">
        <v>480</v>
      </c>
      <c r="C31" s="264" t="s">
        <v>594</v>
      </c>
      <c r="D31" s="277" t="s">
        <v>595</v>
      </c>
      <c r="E31" s="216" t="s">
        <v>596</v>
      </c>
      <c r="F31" s="224"/>
      <c r="G31" s="264">
        <v>39.6833</v>
      </c>
      <c r="H31" s="275" t="s">
        <v>25</v>
      </c>
      <c r="I31" s="362">
        <v>4.82559999999999</v>
      </c>
      <c r="J31" s="361"/>
      <c r="K31" s="359" t="s">
        <v>42</v>
      </c>
      <c r="L31" s="363" t="s">
        <v>597</v>
      </c>
      <c r="M31" s="362" t="s">
        <v>585</v>
      </c>
      <c r="N31" s="362" t="s">
        <v>30</v>
      </c>
      <c r="O31" s="362"/>
      <c r="P31" s="362"/>
      <c r="Q31" s="359" t="s">
        <v>138</v>
      </c>
    </row>
    <row r="32" spans="1:17" ht="40.5">
      <c r="A32" s="221">
        <v>29</v>
      </c>
      <c r="B32" s="327" t="s">
        <v>480</v>
      </c>
      <c r="C32" s="264" t="s">
        <v>598</v>
      </c>
      <c r="D32" s="277" t="s">
        <v>599</v>
      </c>
      <c r="E32" s="216" t="s">
        <v>600</v>
      </c>
      <c r="F32" s="224"/>
      <c r="G32" s="264">
        <v>13.4152</v>
      </c>
      <c r="H32" s="275" t="s">
        <v>25</v>
      </c>
      <c r="I32" s="362">
        <v>7.85266</v>
      </c>
      <c r="J32" s="361"/>
      <c r="K32" s="359" t="s">
        <v>42</v>
      </c>
      <c r="L32" s="363" t="s">
        <v>601</v>
      </c>
      <c r="M32" s="362"/>
      <c r="N32" s="362"/>
      <c r="O32" s="362" t="s">
        <v>602</v>
      </c>
      <c r="P32" s="362" t="s">
        <v>603</v>
      </c>
      <c r="Q32" s="362" t="s">
        <v>604</v>
      </c>
    </row>
    <row r="33" spans="1:17" ht="54">
      <c r="A33" s="221">
        <v>30</v>
      </c>
      <c r="B33" s="327" t="s">
        <v>480</v>
      </c>
      <c r="C33" s="264" t="s">
        <v>605</v>
      </c>
      <c r="D33" s="277" t="s">
        <v>606</v>
      </c>
      <c r="E33" s="216" t="s">
        <v>607</v>
      </c>
      <c r="F33" s="224"/>
      <c r="G33" s="264">
        <v>11.0683</v>
      </c>
      <c r="H33" s="275" t="s">
        <v>41</v>
      </c>
      <c r="I33" s="362">
        <v>11.0683</v>
      </c>
      <c r="J33" s="361"/>
      <c r="K33" s="359" t="s">
        <v>42</v>
      </c>
      <c r="L33" s="363" t="s">
        <v>608</v>
      </c>
      <c r="M33" s="362" t="s">
        <v>585</v>
      </c>
      <c r="N33" s="362" t="s">
        <v>30</v>
      </c>
      <c r="O33" s="362"/>
      <c r="P33" s="362"/>
      <c r="Q33" s="362" t="s">
        <v>163</v>
      </c>
    </row>
    <row r="34" spans="1:17" ht="54">
      <c r="A34" s="221">
        <v>31</v>
      </c>
      <c r="B34" s="327" t="s">
        <v>480</v>
      </c>
      <c r="C34" s="264" t="s">
        <v>609</v>
      </c>
      <c r="D34" s="277" t="s">
        <v>610</v>
      </c>
      <c r="E34" s="216" t="s">
        <v>611</v>
      </c>
      <c r="F34" s="224"/>
      <c r="G34" s="264">
        <v>2.0657</v>
      </c>
      <c r="H34" s="275" t="s">
        <v>41</v>
      </c>
      <c r="I34" s="362">
        <v>2.0657</v>
      </c>
      <c r="J34" s="361"/>
      <c r="K34" s="359" t="s">
        <v>42</v>
      </c>
      <c r="L34" s="363" t="s">
        <v>612</v>
      </c>
      <c r="M34" s="362" t="s">
        <v>585</v>
      </c>
      <c r="N34" s="362"/>
      <c r="O34" s="362"/>
      <c r="P34" s="362"/>
      <c r="Q34" s="362" t="s">
        <v>613</v>
      </c>
    </row>
    <row r="35" spans="1:17" ht="40.5">
      <c r="A35" s="221">
        <v>32</v>
      </c>
      <c r="B35" s="327" t="s">
        <v>480</v>
      </c>
      <c r="C35" s="264" t="s">
        <v>614</v>
      </c>
      <c r="D35" s="277" t="s">
        <v>615</v>
      </c>
      <c r="E35" s="216" t="s">
        <v>616</v>
      </c>
      <c r="F35" s="224"/>
      <c r="G35" s="264">
        <v>14.4908</v>
      </c>
      <c r="H35" s="275" t="s">
        <v>25</v>
      </c>
      <c r="I35" s="362">
        <v>7.8916</v>
      </c>
      <c r="J35" s="361"/>
      <c r="K35" s="359" t="s">
        <v>42</v>
      </c>
      <c r="L35" s="363" t="s">
        <v>617</v>
      </c>
      <c r="M35" s="362"/>
      <c r="N35" s="362"/>
      <c r="O35" s="362" t="s">
        <v>602</v>
      </c>
      <c r="P35" s="362" t="s">
        <v>603</v>
      </c>
      <c r="Q35" s="362"/>
    </row>
    <row r="36" spans="1:17" ht="54">
      <c r="A36" s="221">
        <v>33</v>
      </c>
      <c r="B36" s="327" t="s">
        <v>480</v>
      </c>
      <c r="C36" s="216" t="s">
        <v>618</v>
      </c>
      <c r="D36" s="216" t="s">
        <v>619</v>
      </c>
      <c r="E36" s="216" t="s">
        <v>620</v>
      </c>
      <c r="F36" s="224"/>
      <c r="G36" s="216">
        <v>0.2233</v>
      </c>
      <c r="H36" s="275" t="s">
        <v>41</v>
      </c>
      <c r="I36" s="360">
        <v>0.2233</v>
      </c>
      <c r="J36" s="361"/>
      <c r="K36" s="359" t="s">
        <v>42</v>
      </c>
      <c r="L36" s="363" t="s">
        <v>621</v>
      </c>
      <c r="M36" s="359"/>
      <c r="N36" s="362"/>
      <c r="O36" s="362" t="s">
        <v>602</v>
      </c>
      <c r="P36" s="362" t="s">
        <v>603</v>
      </c>
      <c r="Q36" s="359"/>
    </row>
    <row r="37" spans="1:17" ht="54">
      <c r="A37" s="221">
        <v>34</v>
      </c>
      <c r="B37" s="327" t="s">
        <v>480</v>
      </c>
      <c r="C37" s="264" t="s">
        <v>622</v>
      </c>
      <c r="D37" s="277" t="s">
        <v>623</v>
      </c>
      <c r="E37" s="216" t="s">
        <v>624</v>
      </c>
      <c r="F37" s="224"/>
      <c r="G37" s="264">
        <v>0.4671</v>
      </c>
      <c r="H37" s="275" t="s">
        <v>41</v>
      </c>
      <c r="I37" s="362">
        <v>0.4671</v>
      </c>
      <c r="J37" s="361"/>
      <c r="K37" s="359" t="s">
        <v>42</v>
      </c>
      <c r="L37" s="363" t="s">
        <v>625</v>
      </c>
      <c r="M37" s="362" t="s">
        <v>585</v>
      </c>
      <c r="N37" s="362" t="s">
        <v>30</v>
      </c>
      <c r="O37" s="362"/>
      <c r="P37" s="362"/>
      <c r="Q37" s="362" t="s">
        <v>138</v>
      </c>
    </row>
    <row r="38" spans="1:17" ht="13.5">
      <c r="A38" s="333"/>
      <c r="B38" s="334"/>
      <c r="C38" s="335"/>
      <c r="D38" s="336"/>
      <c r="E38" s="234"/>
      <c r="F38" s="235"/>
      <c r="G38" s="335"/>
      <c r="H38" s="337"/>
      <c r="I38" s="234">
        <f>SUM(I4:I37)</f>
        <v>111.64065999999998</v>
      </c>
      <c r="J38" s="249"/>
      <c r="K38" s="364"/>
      <c r="L38" s="335"/>
      <c r="M38" s="234"/>
      <c r="N38" s="234"/>
      <c r="O38" s="234"/>
      <c r="P38" s="234"/>
      <c r="Q38" s="234"/>
    </row>
    <row r="39" spans="1:17" ht="13.5">
      <c r="A39" s="233"/>
      <c r="B39" s="233"/>
      <c r="C39" s="233"/>
      <c r="D39" s="233"/>
      <c r="E39" s="235"/>
      <c r="F39" s="235"/>
      <c r="G39" s="235"/>
      <c r="H39" s="235"/>
      <c r="I39" s="235"/>
      <c r="J39" s="249"/>
      <c r="K39" s="249"/>
      <c r="L39" s="249"/>
      <c r="M39" s="249"/>
      <c r="N39" s="249"/>
      <c r="O39" s="249"/>
      <c r="P39" s="249"/>
      <c r="Q39" s="249"/>
    </row>
    <row r="40" spans="1:17" ht="13.5">
      <c r="A40" s="233"/>
      <c r="B40" s="233"/>
      <c r="C40" s="233"/>
      <c r="D40" s="233"/>
      <c r="E40" s="235"/>
      <c r="F40" s="235"/>
      <c r="G40" s="235"/>
      <c r="H40" s="235"/>
      <c r="I40" s="235"/>
      <c r="J40" s="249"/>
      <c r="K40" s="249"/>
      <c r="L40" s="249"/>
      <c r="M40" s="249"/>
      <c r="N40" s="249"/>
      <c r="O40" s="249"/>
      <c r="P40" s="249"/>
      <c r="Q40" s="249"/>
    </row>
    <row r="41" spans="1:17" ht="13.5">
      <c r="A41" s="233"/>
      <c r="B41" s="233"/>
      <c r="C41" s="233"/>
      <c r="D41" s="233"/>
      <c r="E41" s="235"/>
      <c r="F41" s="235"/>
      <c r="G41" s="235"/>
      <c r="H41" s="235"/>
      <c r="I41" s="235"/>
      <c r="J41" s="249"/>
      <c r="K41" s="249"/>
      <c r="L41" s="249"/>
      <c r="M41" s="249"/>
      <c r="N41" s="249"/>
      <c r="O41" s="249"/>
      <c r="P41" s="249"/>
      <c r="Q41" s="249"/>
    </row>
    <row r="42" spans="1:17" ht="13.5">
      <c r="A42" s="233"/>
      <c r="B42" s="233"/>
      <c r="C42" s="233"/>
      <c r="D42" s="233"/>
      <c r="E42" s="235"/>
      <c r="F42" s="235"/>
      <c r="G42" s="235"/>
      <c r="H42" s="235"/>
      <c r="I42" s="235"/>
      <c r="J42" s="249"/>
      <c r="K42" s="249"/>
      <c r="L42" s="249"/>
      <c r="M42" s="249"/>
      <c r="N42" s="249"/>
      <c r="O42" s="249"/>
      <c r="P42" s="249"/>
      <c r="Q42" s="249"/>
    </row>
    <row r="43" spans="1:247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</row>
    <row r="44" spans="1:17" ht="13.5">
      <c r="A44" s="233"/>
      <c r="B44" s="233"/>
      <c r="C44" s="233"/>
      <c r="D44" s="233"/>
      <c r="E44" s="235"/>
      <c r="F44" s="235"/>
      <c r="G44" s="235"/>
      <c r="H44" s="235"/>
      <c r="I44" s="235"/>
      <c r="J44" s="249"/>
      <c r="K44" s="249"/>
      <c r="L44" s="249"/>
      <c r="M44" s="249"/>
      <c r="N44" s="249"/>
      <c r="O44" s="249"/>
      <c r="P44" s="249"/>
      <c r="Q44" s="249"/>
    </row>
    <row r="45" spans="1:17" ht="13.5">
      <c r="A45" s="233"/>
      <c r="B45" s="233"/>
      <c r="C45" s="233"/>
      <c r="D45" s="233"/>
      <c r="E45" s="235"/>
      <c r="F45" s="235"/>
      <c r="G45" s="235"/>
      <c r="H45" s="235"/>
      <c r="I45" s="235"/>
      <c r="J45" s="249"/>
      <c r="K45" s="249"/>
      <c r="L45" s="249"/>
      <c r="M45" s="249"/>
      <c r="N45" s="249"/>
      <c r="O45" s="249"/>
      <c r="P45" s="249"/>
      <c r="Q45" s="249"/>
    </row>
    <row r="46" spans="1:17" ht="13.5">
      <c r="A46" s="233"/>
      <c r="B46" s="233"/>
      <c r="C46" s="233"/>
      <c r="D46" s="233"/>
      <c r="E46" s="235"/>
      <c r="F46" s="235"/>
      <c r="G46" s="235"/>
      <c r="H46" s="235"/>
      <c r="I46" s="235"/>
      <c r="J46" s="249"/>
      <c r="K46" s="249"/>
      <c r="L46" s="249"/>
      <c r="M46" s="249"/>
      <c r="N46" s="249"/>
      <c r="O46" s="249"/>
      <c r="P46" s="249"/>
      <c r="Q46" s="249"/>
    </row>
    <row r="47" spans="1:17" ht="13.5">
      <c r="A47" s="233"/>
      <c r="B47" s="233"/>
      <c r="C47" s="233"/>
      <c r="D47" s="233"/>
      <c r="E47" s="235"/>
      <c r="F47" s="235"/>
      <c r="G47" s="235"/>
      <c r="H47" s="235"/>
      <c r="I47" s="235"/>
      <c r="J47" s="249"/>
      <c r="K47" s="249"/>
      <c r="L47" s="249"/>
      <c r="M47" s="249"/>
      <c r="N47" s="249"/>
      <c r="O47" s="249"/>
      <c r="P47" s="249"/>
      <c r="Q47" s="249"/>
    </row>
    <row r="48" spans="1:17" ht="13.5">
      <c r="A48" s="233"/>
      <c r="B48" s="233"/>
      <c r="C48" s="233"/>
      <c r="D48" s="233"/>
      <c r="E48" s="235"/>
      <c r="F48" s="235"/>
      <c r="G48" s="235"/>
      <c r="H48" s="235"/>
      <c r="I48" s="235"/>
      <c r="J48" s="249"/>
      <c r="K48" s="249"/>
      <c r="L48" s="249"/>
      <c r="M48" s="249"/>
      <c r="N48" s="249"/>
      <c r="O48" s="249"/>
      <c r="P48" s="249"/>
      <c r="Q48" s="249"/>
    </row>
  </sheetData>
  <sheetProtection/>
  <mergeCells count="31">
    <mergeCell ref="A1:Q1"/>
    <mergeCell ref="C2:D2"/>
    <mergeCell ref="E2:I2"/>
    <mergeCell ref="J2:K2"/>
    <mergeCell ref="A2:A3"/>
    <mergeCell ref="B2:B3"/>
    <mergeCell ref="C9:C11"/>
    <mergeCell ref="C12:C17"/>
    <mergeCell ref="C18:C21"/>
    <mergeCell ref="D9:D11"/>
    <mergeCell ref="D12:D17"/>
    <mergeCell ref="D18:D21"/>
    <mergeCell ref="H10:H11"/>
    <mergeCell ref="H12:H17"/>
    <mergeCell ref="H18:H21"/>
    <mergeCell ref="I10:I11"/>
    <mergeCell ref="I12:I17"/>
    <mergeCell ref="I18:I21"/>
    <mergeCell ref="L2:L3"/>
    <mergeCell ref="M2:M3"/>
    <mergeCell ref="N2:N3"/>
    <mergeCell ref="N12:N17"/>
    <mergeCell ref="O2:O3"/>
    <mergeCell ref="O10:O11"/>
    <mergeCell ref="O12:O17"/>
    <mergeCell ref="P2:P3"/>
    <mergeCell ref="P10:P11"/>
    <mergeCell ref="P12:P17"/>
    <mergeCell ref="Q2:Q3"/>
    <mergeCell ref="Q10:Q11"/>
    <mergeCell ref="Q12:Q17"/>
  </mergeCells>
  <printOptions horizontalCentered="1"/>
  <pageMargins left="0.31" right="0.35" top="0.35" bottom="0.35" header="0.31" footer="0.31"/>
  <pageSetup fitToHeight="0" horizontalDpi="600" verticalDpi="600" orientation="landscape" paperSize="9" scale="66"/>
  <headerFooter scaleWithDoc="0" alignWithMargins="0">
    <oddFooter>&amp;C&amp;22- &amp;P+15 -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75"/>
  <sheetViews>
    <sheetView showGridLines="0" view="pageBreakPreview" zoomScaleSheetLayoutView="100" workbookViewId="0" topLeftCell="C1">
      <selection activeCell="A1" sqref="A1:Q1"/>
    </sheetView>
  </sheetViews>
  <sheetFormatPr defaultColWidth="9.00390625" defaultRowHeight="13.5"/>
  <cols>
    <col min="1" max="1" width="5.25390625" style="6" customWidth="1"/>
    <col min="2" max="2" width="13.37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26.25390625" style="10" customWidth="1"/>
    <col min="12" max="12" width="28.75390625" style="10" customWidth="1"/>
    <col min="13" max="14" width="12.75390625" style="10" customWidth="1"/>
    <col min="15" max="15" width="11.375" style="10" customWidth="1"/>
    <col min="16" max="16" width="10.25390625" style="10" customWidth="1"/>
    <col min="17" max="17" width="12.75390625" style="10" customWidth="1"/>
    <col min="18" max="16384" width="9.00390625" style="6" customWidth="1"/>
  </cols>
  <sheetData>
    <row r="1" spans="1:17" ht="53.25" customHeight="1">
      <c r="A1" s="212" t="s">
        <v>626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26.25" customHeight="1">
      <c r="A2" s="215" t="s">
        <v>2</v>
      </c>
      <c r="B2" s="217" t="s">
        <v>3</v>
      </c>
      <c r="C2" s="217" t="s">
        <v>4</v>
      </c>
      <c r="D2" s="217"/>
      <c r="E2" s="217" t="s">
        <v>5</v>
      </c>
      <c r="F2" s="217"/>
      <c r="G2" s="217"/>
      <c r="H2" s="217"/>
      <c r="I2" s="217"/>
      <c r="J2" s="217" t="s">
        <v>6</v>
      </c>
      <c r="K2" s="217"/>
      <c r="L2" s="236" t="s">
        <v>7</v>
      </c>
      <c r="M2" s="256" t="s">
        <v>8</v>
      </c>
      <c r="N2" s="323" t="s">
        <v>9</v>
      </c>
      <c r="O2" s="323" t="s">
        <v>127</v>
      </c>
      <c r="P2" s="323" t="s">
        <v>128</v>
      </c>
      <c r="Q2" s="238" t="s">
        <v>10</v>
      </c>
    </row>
    <row r="3" spans="1:17" s="209" customFormat="1" ht="27">
      <c r="A3" s="218"/>
      <c r="B3" s="215"/>
      <c r="C3" s="215" t="s">
        <v>11</v>
      </c>
      <c r="D3" s="215" t="s">
        <v>12</v>
      </c>
      <c r="E3" s="220" t="s">
        <v>13</v>
      </c>
      <c r="F3" s="220" t="s">
        <v>14</v>
      </c>
      <c r="G3" s="220" t="s">
        <v>15</v>
      </c>
      <c r="H3" s="220" t="s">
        <v>16</v>
      </c>
      <c r="I3" s="220" t="s">
        <v>17</v>
      </c>
      <c r="J3" s="238" t="s">
        <v>18</v>
      </c>
      <c r="K3" s="238" t="s">
        <v>19</v>
      </c>
      <c r="L3" s="238"/>
      <c r="M3" s="257"/>
      <c r="N3" s="324"/>
      <c r="O3" s="324"/>
      <c r="P3" s="324"/>
      <c r="Q3" s="258"/>
    </row>
    <row r="4" spans="1:17" s="210" customFormat="1" ht="40.5">
      <c r="A4" s="221">
        <v>1</v>
      </c>
      <c r="B4" s="221" t="s">
        <v>627</v>
      </c>
      <c r="C4" s="221" t="s">
        <v>628</v>
      </c>
      <c r="D4" s="221" t="s">
        <v>629</v>
      </c>
      <c r="E4" s="221" t="s">
        <v>628</v>
      </c>
      <c r="F4" s="222" t="s">
        <v>630</v>
      </c>
      <c r="G4" s="221">
        <v>1.5855</v>
      </c>
      <c r="H4" s="222" t="s">
        <v>41</v>
      </c>
      <c r="I4" s="239">
        <v>1.5855</v>
      </c>
      <c r="J4" s="237"/>
      <c r="K4" s="237" t="s">
        <v>42</v>
      </c>
      <c r="L4" s="242" t="s">
        <v>631</v>
      </c>
      <c r="M4" s="221" t="s">
        <v>632</v>
      </c>
      <c r="N4" s="325" t="s">
        <v>30</v>
      </c>
      <c r="O4" s="326"/>
      <c r="P4" s="237"/>
      <c r="Q4" s="237" t="s">
        <v>31</v>
      </c>
    </row>
    <row r="5" spans="1:17" s="210" customFormat="1" ht="40.5">
      <c r="A5" s="221">
        <v>2</v>
      </c>
      <c r="B5" s="221" t="s">
        <v>627</v>
      </c>
      <c r="C5" s="221" t="s">
        <v>633</v>
      </c>
      <c r="D5" s="221" t="s">
        <v>634</v>
      </c>
      <c r="E5" s="221" t="s">
        <v>635</v>
      </c>
      <c r="F5" s="222" t="s">
        <v>636</v>
      </c>
      <c r="G5" s="221">
        <v>1.3082</v>
      </c>
      <c r="H5" s="222" t="s">
        <v>41</v>
      </c>
      <c r="I5" s="239">
        <v>1.3082</v>
      </c>
      <c r="J5" s="237"/>
      <c r="K5" s="237" t="s">
        <v>42</v>
      </c>
      <c r="L5" s="240" t="s">
        <v>637</v>
      </c>
      <c r="M5" s="221" t="s">
        <v>632</v>
      </c>
      <c r="N5" s="325" t="s">
        <v>30</v>
      </c>
      <c r="O5" s="326"/>
      <c r="P5" s="326"/>
      <c r="Q5" s="237" t="s">
        <v>331</v>
      </c>
    </row>
    <row r="6" spans="1:17" s="210" customFormat="1" ht="40.5">
      <c r="A6" s="221">
        <v>3</v>
      </c>
      <c r="B6" s="221" t="s">
        <v>627</v>
      </c>
      <c r="C6" s="221" t="s">
        <v>638</v>
      </c>
      <c r="D6" s="221" t="s">
        <v>639</v>
      </c>
      <c r="E6" s="221" t="s">
        <v>640</v>
      </c>
      <c r="F6" s="222" t="s">
        <v>641</v>
      </c>
      <c r="G6" s="221">
        <v>0.0316</v>
      </c>
      <c r="H6" s="222" t="s">
        <v>41</v>
      </c>
      <c r="I6" s="239">
        <v>0.0316</v>
      </c>
      <c r="J6" s="237"/>
      <c r="K6" s="237" t="s">
        <v>42</v>
      </c>
      <c r="L6" s="242" t="s">
        <v>642</v>
      </c>
      <c r="M6" s="221" t="s">
        <v>632</v>
      </c>
      <c r="N6" s="325" t="s">
        <v>30</v>
      </c>
      <c r="O6" s="326"/>
      <c r="P6" s="326"/>
      <c r="Q6" s="237" t="s">
        <v>643</v>
      </c>
    </row>
    <row r="7" spans="1:17" ht="54">
      <c r="A7" s="221">
        <v>4</v>
      </c>
      <c r="B7" s="221" t="s">
        <v>627</v>
      </c>
      <c r="C7" s="227" t="s">
        <v>644</v>
      </c>
      <c r="D7" s="227" t="s">
        <v>645</v>
      </c>
      <c r="E7" s="227" t="s">
        <v>646</v>
      </c>
      <c r="F7" s="217"/>
      <c r="G7" s="227">
        <v>1.9863</v>
      </c>
      <c r="H7" s="224" t="s">
        <v>41</v>
      </c>
      <c r="I7" s="217">
        <v>1.9863</v>
      </c>
      <c r="J7" s="236"/>
      <c r="K7" s="236" t="s">
        <v>42</v>
      </c>
      <c r="L7" s="237" t="s">
        <v>50</v>
      </c>
      <c r="M7" s="221" t="s">
        <v>632</v>
      </c>
      <c r="N7" s="221" t="s">
        <v>647</v>
      </c>
      <c r="O7" s="221"/>
      <c r="P7" s="326"/>
      <c r="Q7" s="237" t="s">
        <v>52</v>
      </c>
    </row>
    <row r="8" spans="1:17" s="210" customFormat="1" ht="27">
      <c r="A8" s="221">
        <v>5</v>
      </c>
      <c r="B8" s="221" t="s">
        <v>627</v>
      </c>
      <c r="C8" s="221" t="s">
        <v>648</v>
      </c>
      <c r="D8" s="221" t="s">
        <v>649</v>
      </c>
      <c r="E8" s="221" t="s">
        <v>650</v>
      </c>
      <c r="F8" s="222" t="s">
        <v>651</v>
      </c>
      <c r="G8" s="221">
        <v>12.7662</v>
      </c>
      <c r="H8" s="222" t="s">
        <v>25</v>
      </c>
      <c r="I8" s="239">
        <v>2</v>
      </c>
      <c r="J8" s="237"/>
      <c r="K8" s="237" t="s">
        <v>652</v>
      </c>
      <c r="L8" s="237" t="s">
        <v>653</v>
      </c>
      <c r="M8" s="221"/>
      <c r="N8" s="221"/>
      <c r="O8" s="221" t="s">
        <v>150</v>
      </c>
      <c r="P8" s="326" t="s">
        <v>654</v>
      </c>
      <c r="Q8" s="237" t="s">
        <v>52</v>
      </c>
    </row>
    <row r="9" spans="1:17" ht="13.5">
      <c r="A9" s="233"/>
      <c r="B9" s="233"/>
      <c r="C9" s="233"/>
      <c r="D9" s="233"/>
      <c r="E9" s="235"/>
      <c r="F9" s="235"/>
      <c r="G9" s="235"/>
      <c r="H9" s="235"/>
      <c r="I9" s="235">
        <f>SUM(I4:I8)</f>
        <v>6.9116</v>
      </c>
      <c r="J9" s="249"/>
      <c r="K9" s="249"/>
      <c r="L9" s="249"/>
      <c r="M9" s="6"/>
      <c r="N9" s="6"/>
      <c r="O9" s="6"/>
      <c r="P9" s="6"/>
      <c r="Q9" s="6"/>
    </row>
    <row r="10" spans="1:17" ht="13.5">
      <c r="A10" s="233"/>
      <c r="B10" s="233"/>
      <c r="C10" s="233"/>
      <c r="D10" s="233"/>
      <c r="E10" s="235"/>
      <c r="F10" s="235"/>
      <c r="G10" s="235"/>
      <c r="H10" s="235"/>
      <c r="I10" s="235"/>
      <c r="J10" s="249"/>
      <c r="K10" s="249"/>
      <c r="L10" s="249"/>
      <c r="M10" s="6"/>
      <c r="N10" s="6"/>
      <c r="O10" s="6"/>
      <c r="P10" s="6"/>
      <c r="Q10" s="6"/>
    </row>
    <row r="11" spans="1:17" ht="13.5">
      <c r="A11" s="233"/>
      <c r="B11" s="233"/>
      <c r="C11" s="233"/>
      <c r="D11" s="233"/>
      <c r="E11" s="235"/>
      <c r="F11" s="235"/>
      <c r="G11" s="235"/>
      <c r="H11" s="235"/>
      <c r="I11" s="235"/>
      <c r="J11" s="249"/>
      <c r="K11" s="249"/>
      <c r="L11" s="249"/>
      <c r="M11" s="6"/>
      <c r="N11" s="6"/>
      <c r="O11" s="6"/>
      <c r="P11" s="6"/>
      <c r="Q11" s="6"/>
    </row>
    <row r="12" spans="1:17" ht="13.5">
      <c r="A12" s="233"/>
      <c r="B12" s="233"/>
      <c r="C12" s="233"/>
      <c r="D12" s="233"/>
      <c r="E12" s="235"/>
      <c r="F12" s="235"/>
      <c r="G12" s="235"/>
      <c r="H12" s="235"/>
      <c r="I12" s="235"/>
      <c r="J12" s="249"/>
      <c r="K12" s="249"/>
      <c r="L12" s="249"/>
      <c r="M12" s="6"/>
      <c r="N12" s="6"/>
      <c r="O12" s="6"/>
      <c r="P12" s="6"/>
      <c r="Q12" s="6"/>
    </row>
    <row r="13" spans="1:17" ht="13.5">
      <c r="A13" s="233"/>
      <c r="B13" s="233"/>
      <c r="C13" s="233"/>
      <c r="D13" s="233"/>
      <c r="E13" s="235"/>
      <c r="F13" s="235"/>
      <c r="G13" s="235"/>
      <c r="H13" s="235"/>
      <c r="I13" s="235"/>
      <c r="J13" s="249"/>
      <c r="K13" s="249"/>
      <c r="L13" s="249"/>
      <c r="M13" s="6"/>
      <c r="N13" s="6"/>
      <c r="O13" s="6"/>
      <c r="P13" s="6"/>
      <c r="Q13" s="6"/>
    </row>
    <row r="14" spans="1:17" ht="13.5">
      <c r="A14" s="233"/>
      <c r="B14" s="233"/>
      <c r="C14" s="233"/>
      <c r="D14" s="233"/>
      <c r="E14" s="235"/>
      <c r="F14" s="235"/>
      <c r="G14" s="235"/>
      <c r="H14" s="235"/>
      <c r="I14" s="235"/>
      <c r="J14" s="249"/>
      <c r="K14" s="249"/>
      <c r="L14" s="249"/>
      <c r="M14" s="6"/>
      <c r="N14" s="6"/>
      <c r="O14" s="6"/>
      <c r="P14" s="6"/>
      <c r="Q14" s="6"/>
    </row>
    <row r="15" spans="1:17" ht="13.5">
      <c r="A15" s="233"/>
      <c r="B15" s="233"/>
      <c r="C15" s="233"/>
      <c r="D15" s="233"/>
      <c r="E15" s="235"/>
      <c r="F15" s="235"/>
      <c r="G15" s="235"/>
      <c r="H15" s="235"/>
      <c r="I15" s="235"/>
      <c r="J15" s="249"/>
      <c r="K15" s="249"/>
      <c r="L15" s="249"/>
      <c r="M15" s="6"/>
      <c r="N15" s="6"/>
      <c r="O15" s="6"/>
      <c r="P15" s="6"/>
      <c r="Q15" s="6"/>
    </row>
    <row r="16" spans="1:17" ht="13.5">
      <c r="A16" s="233"/>
      <c r="B16" s="233"/>
      <c r="C16" s="233"/>
      <c r="D16" s="233"/>
      <c r="E16" s="235"/>
      <c r="F16" s="235"/>
      <c r="G16" s="235"/>
      <c r="H16" s="235"/>
      <c r="I16" s="235"/>
      <c r="J16" s="249"/>
      <c r="K16" s="249"/>
      <c r="L16" s="249"/>
      <c r="M16" s="6"/>
      <c r="N16" s="6"/>
      <c r="O16" s="6"/>
      <c r="P16" s="6"/>
      <c r="Q16" s="6"/>
    </row>
    <row r="17" spans="1:17" ht="13.5">
      <c r="A17" s="233"/>
      <c r="B17" s="233"/>
      <c r="C17" s="233"/>
      <c r="D17" s="233"/>
      <c r="E17" s="235"/>
      <c r="F17" s="235"/>
      <c r="G17" s="235"/>
      <c r="H17" s="235"/>
      <c r="I17" s="235"/>
      <c r="J17" s="249"/>
      <c r="K17" s="249"/>
      <c r="L17" s="249"/>
      <c r="M17" s="6"/>
      <c r="N17" s="6"/>
      <c r="O17" s="6"/>
      <c r="P17" s="6"/>
      <c r="Q17" s="6"/>
    </row>
    <row r="18" spans="1:17" ht="13.5">
      <c r="A18" s="233"/>
      <c r="B18" s="233"/>
      <c r="C18" s="233"/>
      <c r="D18" s="233"/>
      <c r="E18" s="235"/>
      <c r="F18" s="235"/>
      <c r="G18" s="235"/>
      <c r="H18" s="235"/>
      <c r="I18" s="235"/>
      <c r="J18" s="249"/>
      <c r="K18" s="249"/>
      <c r="L18" s="249"/>
      <c r="M18" s="6"/>
      <c r="N18" s="6"/>
      <c r="O18" s="6"/>
      <c r="P18" s="6"/>
      <c r="Q18" s="6"/>
    </row>
    <row r="19" spans="1:17" ht="13.5">
      <c r="A19" s="233"/>
      <c r="B19" s="233"/>
      <c r="C19" s="233"/>
      <c r="D19" s="233"/>
      <c r="E19" s="235"/>
      <c r="F19" s="235"/>
      <c r="G19" s="235"/>
      <c r="H19" s="235"/>
      <c r="I19" s="235"/>
      <c r="J19" s="249"/>
      <c r="K19" s="249"/>
      <c r="L19" s="249"/>
      <c r="M19" s="6"/>
      <c r="N19" s="6"/>
      <c r="O19" s="6"/>
      <c r="P19" s="6"/>
      <c r="Q19" s="6"/>
    </row>
    <row r="20" spans="1:17" ht="13.5">
      <c r="A20" s="233"/>
      <c r="B20" s="233"/>
      <c r="C20" s="233"/>
      <c r="D20" s="233"/>
      <c r="E20" s="235"/>
      <c r="F20" s="235"/>
      <c r="G20" s="235"/>
      <c r="H20" s="235"/>
      <c r="I20" s="235"/>
      <c r="J20" s="249"/>
      <c r="K20" s="249"/>
      <c r="L20" s="249"/>
      <c r="M20" s="6"/>
      <c r="N20" s="6"/>
      <c r="O20" s="6"/>
      <c r="P20" s="6"/>
      <c r="Q20" s="6"/>
    </row>
    <row r="21" spans="1:17" ht="13.5">
      <c r="A21" s="233"/>
      <c r="B21" s="233"/>
      <c r="C21" s="233"/>
      <c r="D21" s="233"/>
      <c r="E21" s="235"/>
      <c r="F21" s="235"/>
      <c r="G21" s="235"/>
      <c r="H21" s="235"/>
      <c r="I21" s="235"/>
      <c r="J21" s="249"/>
      <c r="K21" s="249"/>
      <c r="L21" s="249"/>
      <c r="M21" s="6"/>
      <c r="N21" s="6"/>
      <c r="O21" s="6"/>
      <c r="P21" s="6"/>
      <c r="Q21" s="6"/>
    </row>
    <row r="22" spans="1:17" ht="13.5">
      <c r="A22" s="233"/>
      <c r="B22" s="233"/>
      <c r="C22" s="233"/>
      <c r="D22" s="233"/>
      <c r="E22" s="235"/>
      <c r="F22" s="235"/>
      <c r="G22" s="235"/>
      <c r="H22" s="235"/>
      <c r="I22" s="235"/>
      <c r="J22" s="249"/>
      <c r="K22" s="249"/>
      <c r="L22" s="249"/>
      <c r="M22" s="6"/>
      <c r="N22" s="6"/>
      <c r="O22" s="6"/>
      <c r="P22" s="6"/>
      <c r="Q22" s="6"/>
    </row>
    <row r="23" spans="1:17" ht="13.5">
      <c r="A23" s="233"/>
      <c r="B23" s="233"/>
      <c r="C23" s="233"/>
      <c r="D23" s="233"/>
      <c r="E23" s="235"/>
      <c r="F23" s="235"/>
      <c r="G23" s="235"/>
      <c r="H23" s="235"/>
      <c r="I23" s="235"/>
      <c r="J23" s="249"/>
      <c r="K23" s="249"/>
      <c r="L23" s="249"/>
      <c r="M23" s="6"/>
      <c r="N23" s="6"/>
      <c r="O23" s="6"/>
      <c r="P23" s="6"/>
      <c r="Q23" s="6"/>
    </row>
    <row r="24" spans="1:17" ht="13.5">
      <c r="A24" s="233"/>
      <c r="B24" s="233"/>
      <c r="C24" s="233"/>
      <c r="D24" s="233"/>
      <c r="E24" s="235"/>
      <c r="F24" s="235"/>
      <c r="G24" s="235"/>
      <c r="H24" s="235"/>
      <c r="I24" s="235"/>
      <c r="J24" s="249"/>
      <c r="K24" s="249"/>
      <c r="L24" s="249"/>
      <c r="M24" s="6"/>
      <c r="N24" s="6"/>
      <c r="O24" s="6"/>
      <c r="P24" s="6"/>
      <c r="Q24" s="6"/>
    </row>
    <row r="25" spans="1:17" ht="13.5">
      <c r="A25" s="233"/>
      <c r="B25" s="233"/>
      <c r="C25" s="233"/>
      <c r="D25" s="233"/>
      <c r="E25" s="235"/>
      <c r="F25" s="235"/>
      <c r="G25" s="235"/>
      <c r="H25" s="235"/>
      <c r="I25" s="235"/>
      <c r="J25" s="249"/>
      <c r="K25" s="249"/>
      <c r="L25" s="249"/>
      <c r="M25" s="6"/>
      <c r="N25" s="6"/>
      <c r="O25" s="6"/>
      <c r="P25" s="6"/>
      <c r="Q25" s="6"/>
    </row>
    <row r="26" spans="1:17" ht="13.5">
      <c r="A26" s="233"/>
      <c r="B26" s="233"/>
      <c r="C26" s="233"/>
      <c r="D26" s="233"/>
      <c r="E26" s="235"/>
      <c r="F26" s="235"/>
      <c r="G26" s="235"/>
      <c r="H26" s="235"/>
      <c r="I26" s="235"/>
      <c r="J26" s="249"/>
      <c r="K26" s="249"/>
      <c r="L26" s="249"/>
      <c r="M26" s="6"/>
      <c r="N26" s="6"/>
      <c r="O26" s="6"/>
      <c r="P26" s="6"/>
      <c r="Q26" s="6"/>
    </row>
    <row r="27" spans="1:17" ht="13.5">
      <c r="A27" s="233"/>
      <c r="B27" s="233"/>
      <c r="C27" s="233"/>
      <c r="D27" s="233"/>
      <c r="E27" s="235"/>
      <c r="F27" s="235"/>
      <c r="G27" s="235"/>
      <c r="H27" s="235"/>
      <c r="I27" s="235"/>
      <c r="J27" s="249"/>
      <c r="K27" s="249"/>
      <c r="L27" s="249"/>
      <c r="M27" s="6"/>
      <c r="N27" s="6"/>
      <c r="O27" s="6"/>
      <c r="P27" s="6"/>
      <c r="Q27" s="6"/>
    </row>
    <row r="28" spans="1:17" ht="13.5">
      <c r="A28" s="233"/>
      <c r="B28" s="233"/>
      <c r="C28" s="233"/>
      <c r="D28" s="233"/>
      <c r="E28" s="235"/>
      <c r="F28" s="235"/>
      <c r="G28" s="235"/>
      <c r="H28" s="235"/>
      <c r="I28" s="235"/>
      <c r="J28" s="249"/>
      <c r="K28" s="249"/>
      <c r="L28" s="249"/>
      <c r="M28" s="6"/>
      <c r="N28" s="6"/>
      <c r="O28" s="6"/>
      <c r="P28" s="6"/>
      <c r="Q28" s="6"/>
    </row>
    <row r="29" spans="1:17" ht="13.5">
      <c r="A29" s="233"/>
      <c r="B29" s="233"/>
      <c r="C29" s="233"/>
      <c r="D29" s="233"/>
      <c r="E29" s="235"/>
      <c r="F29" s="235"/>
      <c r="G29" s="235"/>
      <c r="H29" s="235"/>
      <c r="I29" s="235"/>
      <c r="J29" s="249"/>
      <c r="K29" s="249"/>
      <c r="L29" s="249"/>
      <c r="M29" s="6"/>
      <c r="N29" s="6"/>
      <c r="O29" s="6"/>
      <c r="P29" s="6"/>
      <c r="Q29" s="6"/>
    </row>
    <row r="30" spans="1:17" ht="13.5">
      <c r="A30" s="233"/>
      <c r="B30" s="233"/>
      <c r="C30" s="233"/>
      <c r="D30" s="233"/>
      <c r="E30" s="235"/>
      <c r="F30" s="235"/>
      <c r="G30" s="235"/>
      <c r="H30" s="235"/>
      <c r="I30" s="235"/>
      <c r="J30" s="249"/>
      <c r="K30" s="249"/>
      <c r="L30" s="249"/>
      <c r="M30" s="6"/>
      <c r="N30" s="6"/>
      <c r="O30" s="6"/>
      <c r="P30" s="6"/>
      <c r="Q30" s="6"/>
    </row>
    <row r="31" spans="1:17" ht="13.5">
      <c r="A31" s="233"/>
      <c r="B31" s="233"/>
      <c r="C31" s="233"/>
      <c r="D31" s="233"/>
      <c r="E31" s="235"/>
      <c r="F31" s="235"/>
      <c r="G31" s="235"/>
      <c r="H31" s="235"/>
      <c r="I31" s="235"/>
      <c r="J31" s="249"/>
      <c r="K31" s="249"/>
      <c r="L31" s="249"/>
      <c r="M31" s="6"/>
      <c r="N31" s="6"/>
      <c r="O31" s="6"/>
      <c r="P31" s="6"/>
      <c r="Q31" s="6"/>
    </row>
    <row r="32" spans="1:17" ht="13.5">
      <c r="A32" s="233"/>
      <c r="B32" s="233"/>
      <c r="C32" s="233"/>
      <c r="D32" s="233"/>
      <c r="E32" s="235"/>
      <c r="F32" s="235"/>
      <c r="G32" s="235"/>
      <c r="H32" s="235"/>
      <c r="I32" s="235"/>
      <c r="J32" s="249"/>
      <c r="K32" s="249"/>
      <c r="L32" s="249"/>
      <c r="M32" s="6"/>
      <c r="N32" s="6"/>
      <c r="O32" s="6"/>
      <c r="P32" s="6"/>
      <c r="Q32" s="6"/>
    </row>
    <row r="33" spans="1:17" ht="13.5">
      <c r="A33" s="233"/>
      <c r="B33" s="233"/>
      <c r="C33" s="233"/>
      <c r="D33" s="233"/>
      <c r="E33" s="235"/>
      <c r="F33" s="235"/>
      <c r="G33" s="235"/>
      <c r="H33" s="235"/>
      <c r="I33" s="235"/>
      <c r="J33" s="249"/>
      <c r="K33" s="249"/>
      <c r="L33" s="249"/>
      <c r="M33" s="6"/>
      <c r="N33" s="6"/>
      <c r="O33" s="6"/>
      <c r="P33" s="6"/>
      <c r="Q33" s="6"/>
    </row>
    <row r="34" spans="1:17" ht="13.5">
      <c r="A34" s="233"/>
      <c r="B34" s="233"/>
      <c r="C34" s="233"/>
      <c r="D34" s="233"/>
      <c r="E34" s="235"/>
      <c r="F34" s="235"/>
      <c r="G34" s="235"/>
      <c r="H34" s="235"/>
      <c r="I34" s="235"/>
      <c r="J34" s="249"/>
      <c r="K34" s="249"/>
      <c r="L34" s="249"/>
      <c r="M34" s="6"/>
      <c r="N34" s="6"/>
      <c r="O34" s="6"/>
      <c r="P34" s="6"/>
      <c r="Q34" s="6"/>
    </row>
    <row r="35" spans="1:17" ht="13.5">
      <c r="A35" s="233"/>
      <c r="B35" s="233"/>
      <c r="C35" s="233"/>
      <c r="D35" s="233"/>
      <c r="E35" s="235"/>
      <c r="F35" s="235"/>
      <c r="G35" s="235"/>
      <c r="H35" s="235"/>
      <c r="I35" s="235"/>
      <c r="J35" s="249"/>
      <c r="K35" s="249"/>
      <c r="L35" s="249"/>
      <c r="M35" s="6"/>
      <c r="N35" s="6"/>
      <c r="O35" s="6"/>
      <c r="P35" s="6"/>
      <c r="Q35" s="6"/>
    </row>
    <row r="36" spans="1:17" ht="13.5">
      <c r="A36" s="233"/>
      <c r="B36" s="233"/>
      <c r="C36" s="233"/>
      <c r="D36" s="233"/>
      <c r="E36" s="235"/>
      <c r="F36" s="235"/>
      <c r="G36" s="235"/>
      <c r="H36" s="235"/>
      <c r="I36" s="235"/>
      <c r="J36" s="249"/>
      <c r="K36" s="249"/>
      <c r="L36" s="249"/>
      <c r="M36" s="6"/>
      <c r="N36" s="6"/>
      <c r="O36" s="6"/>
      <c r="P36" s="6"/>
      <c r="Q36" s="6"/>
    </row>
    <row r="37" spans="1:17" ht="13.5">
      <c r="A37" s="233"/>
      <c r="B37" s="233"/>
      <c r="C37" s="233"/>
      <c r="D37" s="233"/>
      <c r="E37" s="235"/>
      <c r="F37" s="235"/>
      <c r="G37" s="235"/>
      <c r="H37" s="235"/>
      <c r="I37" s="235"/>
      <c r="J37" s="249"/>
      <c r="K37" s="249"/>
      <c r="L37" s="249"/>
      <c r="M37" s="6"/>
      <c r="N37" s="6"/>
      <c r="O37" s="6"/>
      <c r="P37" s="6"/>
      <c r="Q37" s="6"/>
    </row>
    <row r="38" spans="1:17" ht="13.5">
      <c r="A38" s="233"/>
      <c r="B38" s="233"/>
      <c r="C38" s="233"/>
      <c r="D38" s="233"/>
      <c r="E38" s="235"/>
      <c r="F38" s="235"/>
      <c r="G38" s="235"/>
      <c r="H38" s="235"/>
      <c r="I38" s="235"/>
      <c r="J38" s="249"/>
      <c r="K38" s="249"/>
      <c r="L38" s="249"/>
      <c r="M38" s="6"/>
      <c r="N38" s="6"/>
      <c r="O38" s="6"/>
      <c r="P38" s="6"/>
      <c r="Q38" s="6"/>
    </row>
    <row r="39" spans="1:17" ht="13.5">
      <c r="A39" s="233"/>
      <c r="B39" s="233"/>
      <c r="C39" s="233"/>
      <c r="D39" s="233"/>
      <c r="E39" s="235"/>
      <c r="F39" s="235"/>
      <c r="G39" s="235"/>
      <c r="H39" s="235"/>
      <c r="I39" s="235"/>
      <c r="J39" s="249"/>
      <c r="K39" s="249"/>
      <c r="L39" s="249"/>
      <c r="M39" s="6"/>
      <c r="N39" s="6"/>
      <c r="O39" s="6"/>
      <c r="P39" s="6"/>
      <c r="Q39" s="6"/>
    </row>
    <row r="40" spans="1:17" ht="13.5">
      <c r="A40" s="233"/>
      <c r="B40" s="233"/>
      <c r="C40" s="233"/>
      <c r="D40" s="233"/>
      <c r="E40" s="235"/>
      <c r="F40" s="235"/>
      <c r="G40" s="235"/>
      <c r="H40" s="235"/>
      <c r="I40" s="235"/>
      <c r="J40" s="249"/>
      <c r="K40" s="249"/>
      <c r="L40" s="249"/>
      <c r="M40" s="6"/>
      <c r="N40" s="6"/>
      <c r="O40" s="6"/>
      <c r="P40" s="6"/>
      <c r="Q40" s="6"/>
    </row>
    <row r="41" spans="1:17" ht="13.5">
      <c r="A41" s="233"/>
      <c r="B41" s="233"/>
      <c r="C41" s="233"/>
      <c r="D41" s="233"/>
      <c r="E41" s="235"/>
      <c r="F41" s="235"/>
      <c r="G41" s="235"/>
      <c r="H41" s="235"/>
      <c r="I41" s="235"/>
      <c r="J41" s="249"/>
      <c r="K41" s="249"/>
      <c r="L41" s="249"/>
      <c r="M41" s="6"/>
      <c r="N41" s="6"/>
      <c r="O41" s="6"/>
      <c r="P41" s="6"/>
      <c r="Q41" s="6"/>
    </row>
    <row r="42" spans="1:17" ht="13.5">
      <c r="A42" s="233"/>
      <c r="B42" s="233"/>
      <c r="C42" s="233"/>
      <c r="D42" s="233"/>
      <c r="E42" s="235"/>
      <c r="F42" s="235"/>
      <c r="G42" s="235"/>
      <c r="H42" s="235"/>
      <c r="I42" s="235"/>
      <c r="J42" s="249"/>
      <c r="K42" s="249"/>
      <c r="L42" s="249"/>
      <c r="M42" s="6"/>
      <c r="N42" s="6"/>
      <c r="O42" s="6"/>
      <c r="P42" s="6"/>
      <c r="Q42" s="6"/>
    </row>
    <row r="43" spans="1:17" ht="13.5">
      <c r="A43" s="233"/>
      <c r="B43" s="233"/>
      <c r="C43" s="233"/>
      <c r="D43" s="233"/>
      <c r="E43" s="235"/>
      <c r="F43" s="235"/>
      <c r="G43" s="235"/>
      <c r="H43" s="235"/>
      <c r="I43" s="235"/>
      <c r="J43" s="249"/>
      <c r="K43" s="249"/>
      <c r="L43" s="249"/>
      <c r="M43" s="6"/>
      <c r="N43" s="6"/>
      <c r="O43" s="6"/>
      <c r="P43" s="6"/>
      <c r="Q43" s="6"/>
    </row>
    <row r="44" spans="1:17" ht="13.5">
      <c r="A44" s="233"/>
      <c r="B44" s="233"/>
      <c r="C44" s="233"/>
      <c r="D44" s="233"/>
      <c r="E44" s="235"/>
      <c r="F44" s="235"/>
      <c r="G44" s="235"/>
      <c r="H44" s="235"/>
      <c r="I44" s="235"/>
      <c r="J44" s="249"/>
      <c r="K44" s="249"/>
      <c r="L44" s="249"/>
      <c r="M44" s="6"/>
      <c r="N44" s="6"/>
      <c r="O44" s="6"/>
      <c r="P44" s="6"/>
      <c r="Q44" s="6"/>
    </row>
    <row r="45" spans="1:17" ht="13.5">
      <c r="A45" s="233"/>
      <c r="B45" s="233"/>
      <c r="C45" s="233"/>
      <c r="D45" s="233"/>
      <c r="E45" s="235"/>
      <c r="F45" s="235"/>
      <c r="G45" s="235"/>
      <c r="H45" s="235"/>
      <c r="I45" s="235"/>
      <c r="J45" s="249"/>
      <c r="K45" s="249"/>
      <c r="L45" s="249"/>
      <c r="M45" s="6"/>
      <c r="N45" s="6"/>
      <c r="O45" s="6"/>
      <c r="P45" s="6"/>
      <c r="Q45" s="6"/>
    </row>
    <row r="46" spans="1:17" ht="13.5">
      <c r="A46" s="233"/>
      <c r="B46" s="233"/>
      <c r="C46" s="233"/>
      <c r="D46" s="233"/>
      <c r="E46" s="235"/>
      <c r="F46" s="235"/>
      <c r="G46" s="235"/>
      <c r="H46" s="235"/>
      <c r="I46" s="235"/>
      <c r="J46" s="249"/>
      <c r="K46" s="249"/>
      <c r="L46" s="249"/>
      <c r="M46" s="6"/>
      <c r="N46" s="6"/>
      <c r="O46" s="6"/>
      <c r="P46" s="6"/>
      <c r="Q46" s="6"/>
    </row>
    <row r="47" spans="1:17" ht="13.5">
      <c r="A47" s="233"/>
      <c r="B47" s="233"/>
      <c r="C47" s="233"/>
      <c r="D47" s="233"/>
      <c r="E47" s="235"/>
      <c r="F47" s="235"/>
      <c r="G47" s="235"/>
      <c r="H47" s="235"/>
      <c r="I47" s="235"/>
      <c r="J47" s="249"/>
      <c r="K47" s="249"/>
      <c r="L47" s="249"/>
      <c r="M47" s="6"/>
      <c r="N47" s="6"/>
      <c r="O47" s="6"/>
      <c r="P47" s="6"/>
      <c r="Q47" s="6"/>
    </row>
    <row r="48" spans="1:17" ht="13.5">
      <c r="A48" s="233"/>
      <c r="B48" s="233"/>
      <c r="C48" s="233"/>
      <c r="D48" s="233"/>
      <c r="E48" s="235"/>
      <c r="F48" s="235"/>
      <c r="G48" s="235"/>
      <c r="H48" s="235"/>
      <c r="I48" s="235"/>
      <c r="J48" s="249"/>
      <c r="K48" s="249"/>
      <c r="L48" s="249"/>
      <c r="M48" s="6"/>
      <c r="N48" s="6"/>
      <c r="O48" s="6"/>
      <c r="P48" s="6"/>
      <c r="Q48" s="6"/>
    </row>
    <row r="49" spans="1:17" ht="13.5">
      <c r="A49" s="233"/>
      <c r="B49" s="233"/>
      <c r="C49" s="233"/>
      <c r="D49" s="233"/>
      <c r="E49" s="235"/>
      <c r="F49" s="235"/>
      <c r="G49" s="235"/>
      <c r="H49" s="235"/>
      <c r="I49" s="235"/>
      <c r="J49" s="249"/>
      <c r="K49" s="249"/>
      <c r="L49" s="249"/>
      <c r="M49" s="6"/>
      <c r="N49" s="6"/>
      <c r="O49" s="6"/>
      <c r="P49" s="6"/>
      <c r="Q49" s="6"/>
    </row>
    <row r="50" spans="1:17" ht="13.5">
      <c r="A50" s="233"/>
      <c r="B50" s="233"/>
      <c r="C50" s="233"/>
      <c r="D50" s="233"/>
      <c r="E50" s="235"/>
      <c r="F50" s="235"/>
      <c r="G50" s="235"/>
      <c r="H50" s="235"/>
      <c r="I50" s="235"/>
      <c r="J50" s="249"/>
      <c r="K50" s="249"/>
      <c r="L50" s="249"/>
      <c r="M50" s="6"/>
      <c r="N50" s="6"/>
      <c r="O50" s="6"/>
      <c r="P50" s="6"/>
      <c r="Q50" s="6"/>
    </row>
    <row r="51" spans="1:17" ht="13.5">
      <c r="A51" s="233"/>
      <c r="B51" s="233"/>
      <c r="C51" s="233"/>
      <c r="D51" s="233"/>
      <c r="E51" s="235"/>
      <c r="F51" s="235"/>
      <c r="G51" s="235"/>
      <c r="H51" s="235"/>
      <c r="I51" s="235"/>
      <c r="J51" s="249"/>
      <c r="K51" s="249"/>
      <c r="L51" s="249"/>
      <c r="M51" s="6"/>
      <c r="N51" s="6"/>
      <c r="O51" s="6"/>
      <c r="P51" s="6"/>
      <c r="Q51" s="6"/>
    </row>
    <row r="52" spans="1:17" ht="13.5">
      <c r="A52" s="233"/>
      <c r="B52" s="233"/>
      <c r="C52" s="233"/>
      <c r="D52" s="233"/>
      <c r="E52" s="235"/>
      <c r="F52" s="235"/>
      <c r="G52" s="235"/>
      <c r="H52" s="235"/>
      <c r="I52" s="235"/>
      <c r="J52" s="249"/>
      <c r="K52" s="249"/>
      <c r="L52" s="249"/>
      <c r="M52" s="6"/>
      <c r="N52" s="6"/>
      <c r="O52" s="6"/>
      <c r="P52" s="6"/>
      <c r="Q52" s="6"/>
    </row>
    <row r="53" spans="1:17" ht="13.5">
      <c r="A53" s="233"/>
      <c r="B53" s="233"/>
      <c r="C53" s="233"/>
      <c r="D53" s="233"/>
      <c r="E53" s="235"/>
      <c r="F53" s="235"/>
      <c r="G53" s="235"/>
      <c r="H53" s="235"/>
      <c r="I53" s="235"/>
      <c r="J53" s="249"/>
      <c r="K53" s="249"/>
      <c r="L53" s="249"/>
      <c r="M53" s="6"/>
      <c r="N53" s="6"/>
      <c r="O53" s="6"/>
      <c r="P53" s="6"/>
      <c r="Q53" s="6"/>
    </row>
    <row r="54" spans="1:17" ht="13.5">
      <c r="A54" s="233"/>
      <c r="B54" s="233"/>
      <c r="C54" s="233"/>
      <c r="D54" s="233"/>
      <c r="E54" s="235"/>
      <c r="F54" s="235"/>
      <c r="G54" s="235"/>
      <c r="H54" s="235"/>
      <c r="I54" s="235"/>
      <c r="J54" s="249"/>
      <c r="K54" s="249"/>
      <c r="L54" s="249"/>
      <c r="M54" s="6"/>
      <c r="N54" s="6"/>
      <c r="O54" s="6"/>
      <c r="P54" s="6"/>
      <c r="Q54" s="6"/>
    </row>
    <row r="55" spans="1:17" ht="13.5">
      <c r="A55" s="233"/>
      <c r="B55" s="233"/>
      <c r="C55" s="233"/>
      <c r="D55" s="233"/>
      <c r="E55" s="235"/>
      <c r="F55" s="235"/>
      <c r="G55" s="235"/>
      <c r="H55" s="235"/>
      <c r="I55" s="235"/>
      <c r="J55" s="249"/>
      <c r="K55" s="249"/>
      <c r="L55" s="249"/>
      <c r="M55" s="6"/>
      <c r="N55" s="6"/>
      <c r="O55" s="6"/>
      <c r="P55" s="6"/>
      <c r="Q55" s="6"/>
    </row>
    <row r="56" spans="1:17" ht="13.5">
      <c r="A56" s="233"/>
      <c r="B56" s="233"/>
      <c r="C56" s="233"/>
      <c r="D56" s="233"/>
      <c r="E56" s="235"/>
      <c r="F56" s="235"/>
      <c r="G56" s="235"/>
      <c r="H56" s="235"/>
      <c r="I56" s="235"/>
      <c r="J56" s="249"/>
      <c r="K56" s="249"/>
      <c r="L56" s="249"/>
      <c r="M56" s="6"/>
      <c r="N56" s="6"/>
      <c r="O56" s="6"/>
      <c r="P56" s="6"/>
      <c r="Q56" s="6"/>
    </row>
    <row r="57" spans="1:17" ht="13.5">
      <c r="A57" s="233"/>
      <c r="B57" s="233"/>
      <c r="C57" s="233"/>
      <c r="D57" s="233"/>
      <c r="E57" s="235"/>
      <c r="F57" s="235"/>
      <c r="G57" s="235"/>
      <c r="H57" s="235"/>
      <c r="I57" s="235"/>
      <c r="J57" s="249"/>
      <c r="K57" s="249"/>
      <c r="L57" s="249"/>
      <c r="M57" s="6"/>
      <c r="N57" s="6"/>
      <c r="O57" s="6"/>
      <c r="P57" s="6"/>
      <c r="Q57" s="6"/>
    </row>
    <row r="58" spans="1:17" ht="13.5">
      <c r="A58" s="233"/>
      <c r="B58" s="233"/>
      <c r="C58" s="233"/>
      <c r="D58" s="233"/>
      <c r="E58" s="235"/>
      <c r="F58" s="235"/>
      <c r="G58" s="235"/>
      <c r="H58" s="235"/>
      <c r="I58" s="235"/>
      <c r="J58" s="249"/>
      <c r="K58" s="249"/>
      <c r="L58" s="249"/>
      <c r="M58" s="6"/>
      <c r="N58" s="6"/>
      <c r="O58" s="6"/>
      <c r="P58" s="6"/>
      <c r="Q58" s="6"/>
    </row>
    <row r="59" spans="1:17" ht="13.5">
      <c r="A59" s="233"/>
      <c r="B59" s="233"/>
      <c r="C59" s="233"/>
      <c r="D59" s="233"/>
      <c r="E59" s="235"/>
      <c r="F59" s="235"/>
      <c r="G59" s="235"/>
      <c r="H59" s="235"/>
      <c r="I59" s="235"/>
      <c r="J59" s="249"/>
      <c r="K59" s="249"/>
      <c r="L59" s="249"/>
      <c r="M59" s="6"/>
      <c r="N59" s="6"/>
      <c r="O59" s="6"/>
      <c r="P59" s="6"/>
      <c r="Q59" s="6"/>
    </row>
    <row r="60" spans="1:17" ht="13.5">
      <c r="A60" s="233"/>
      <c r="B60" s="233"/>
      <c r="C60" s="233"/>
      <c r="D60" s="233"/>
      <c r="E60" s="235"/>
      <c r="F60" s="235"/>
      <c r="G60" s="235"/>
      <c r="H60" s="235"/>
      <c r="I60" s="235"/>
      <c r="J60" s="249"/>
      <c r="K60" s="249"/>
      <c r="L60" s="249"/>
      <c r="M60" s="6"/>
      <c r="N60" s="6"/>
      <c r="O60" s="6"/>
      <c r="P60" s="6"/>
      <c r="Q60" s="6"/>
    </row>
    <row r="61" spans="1:17" ht="13.5">
      <c r="A61" s="233"/>
      <c r="B61" s="233"/>
      <c r="C61" s="233"/>
      <c r="D61" s="233"/>
      <c r="E61" s="235"/>
      <c r="F61" s="235"/>
      <c r="G61" s="235"/>
      <c r="H61" s="235"/>
      <c r="I61" s="235"/>
      <c r="J61" s="249"/>
      <c r="K61" s="249"/>
      <c r="L61" s="249"/>
      <c r="M61" s="6"/>
      <c r="N61" s="6"/>
      <c r="O61" s="6"/>
      <c r="P61" s="6"/>
      <c r="Q61" s="6"/>
    </row>
    <row r="62" spans="1:17" ht="13.5">
      <c r="A62" s="233"/>
      <c r="B62" s="233"/>
      <c r="C62" s="233"/>
      <c r="D62" s="233"/>
      <c r="E62" s="235"/>
      <c r="F62" s="235"/>
      <c r="G62" s="235"/>
      <c r="H62" s="235"/>
      <c r="I62" s="235"/>
      <c r="J62" s="249"/>
      <c r="K62" s="249"/>
      <c r="L62" s="249"/>
      <c r="M62" s="6"/>
      <c r="N62" s="6"/>
      <c r="O62" s="6"/>
      <c r="P62" s="6"/>
      <c r="Q62" s="6"/>
    </row>
    <row r="63" spans="1:17" ht="13.5">
      <c r="A63" s="233"/>
      <c r="B63" s="233"/>
      <c r="C63" s="233"/>
      <c r="D63" s="233"/>
      <c r="E63" s="235"/>
      <c r="F63" s="235"/>
      <c r="G63" s="235"/>
      <c r="H63" s="235"/>
      <c r="I63" s="235"/>
      <c r="J63" s="249"/>
      <c r="K63" s="249"/>
      <c r="L63" s="249"/>
      <c r="M63" s="6"/>
      <c r="N63" s="6"/>
      <c r="O63" s="6"/>
      <c r="P63" s="6"/>
      <c r="Q63" s="6"/>
    </row>
    <row r="64" spans="1:17" ht="13.5">
      <c r="A64" s="233"/>
      <c r="B64" s="233"/>
      <c r="C64" s="233"/>
      <c r="D64" s="233"/>
      <c r="E64" s="235"/>
      <c r="F64" s="235"/>
      <c r="G64" s="235"/>
      <c r="H64" s="235"/>
      <c r="I64" s="235"/>
      <c r="J64" s="249"/>
      <c r="K64" s="249"/>
      <c r="L64" s="249"/>
      <c r="M64" s="6"/>
      <c r="N64" s="6"/>
      <c r="O64" s="6"/>
      <c r="P64" s="6"/>
      <c r="Q64" s="6"/>
    </row>
    <row r="65" spans="1:17" ht="13.5">
      <c r="A65" s="233"/>
      <c r="B65" s="233"/>
      <c r="C65" s="233"/>
      <c r="D65" s="233"/>
      <c r="E65" s="235"/>
      <c r="F65" s="235"/>
      <c r="G65" s="235"/>
      <c r="H65" s="235"/>
      <c r="I65" s="235"/>
      <c r="J65" s="249"/>
      <c r="K65" s="249"/>
      <c r="L65" s="249"/>
      <c r="M65" s="6"/>
      <c r="N65" s="6"/>
      <c r="O65" s="6"/>
      <c r="P65" s="6"/>
      <c r="Q65" s="6"/>
    </row>
    <row r="66" spans="1:17" ht="13.5">
      <c r="A66" s="233"/>
      <c r="B66" s="233"/>
      <c r="C66" s="233"/>
      <c r="D66" s="233"/>
      <c r="E66" s="235"/>
      <c r="F66" s="235"/>
      <c r="G66" s="235"/>
      <c r="H66" s="235"/>
      <c r="I66" s="235"/>
      <c r="J66" s="249"/>
      <c r="K66" s="249"/>
      <c r="L66" s="249"/>
      <c r="M66" s="6"/>
      <c r="N66" s="6"/>
      <c r="O66" s="6"/>
      <c r="P66" s="6"/>
      <c r="Q66" s="6"/>
    </row>
    <row r="67" spans="1:17" ht="13.5">
      <c r="A67" s="233"/>
      <c r="B67" s="233"/>
      <c r="C67" s="233"/>
      <c r="D67" s="233"/>
      <c r="E67" s="235"/>
      <c r="F67" s="235"/>
      <c r="G67" s="235"/>
      <c r="H67" s="235"/>
      <c r="I67" s="235"/>
      <c r="J67" s="249"/>
      <c r="K67" s="249"/>
      <c r="L67" s="249"/>
      <c r="M67" s="6"/>
      <c r="N67" s="6"/>
      <c r="O67" s="6"/>
      <c r="P67" s="6"/>
      <c r="Q67" s="6"/>
    </row>
    <row r="68" spans="1:17" ht="13.5">
      <c r="A68" s="233"/>
      <c r="B68" s="233"/>
      <c r="C68" s="233"/>
      <c r="D68" s="233"/>
      <c r="E68" s="235"/>
      <c r="F68" s="235"/>
      <c r="G68" s="235"/>
      <c r="H68" s="235"/>
      <c r="I68" s="235"/>
      <c r="J68" s="249"/>
      <c r="K68" s="249"/>
      <c r="L68" s="249"/>
      <c r="M68" s="6"/>
      <c r="N68" s="6"/>
      <c r="O68" s="6"/>
      <c r="P68" s="6"/>
      <c r="Q68" s="6"/>
    </row>
    <row r="69" spans="1:17" ht="13.5">
      <c r="A69" s="233"/>
      <c r="B69" s="233"/>
      <c r="C69" s="233"/>
      <c r="D69" s="233"/>
      <c r="E69" s="235"/>
      <c r="F69" s="235"/>
      <c r="G69" s="235"/>
      <c r="H69" s="235"/>
      <c r="I69" s="235"/>
      <c r="J69" s="249"/>
      <c r="K69" s="249"/>
      <c r="L69" s="249"/>
      <c r="M69" s="6"/>
      <c r="N69" s="6"/>
      <c r="O69" s="6"/>
      <c r="P69" s="6"/>
      <c r="Q69" s="6"/>
    </row>
    <row r="70" spans="1:17" ht="13.5">
      <c r="A70" s="233"/>
      <c r="B70" s="233"/>
      <c r="C70" s="233"/>
      <c r="D70" s="233"/>
      <c r="E70" s="235"/>
      <c r="F70" s="235"/>
      <c r="G70" s="235"/>
      <c r="H70" s="235"/>
      <c r="I70" s="235"/>
      <c r="J70" s="249"/>
      <c r="K70" s="249"/>
      <c r="L70" s="249"/>
      <c r="M70" s="6"/>
      <c r="N70" s="6"/>
      <c r="O70" s="6"/>
      <c r="P70" s="6"/>
      <c r="Q70" s="6"/>
    </row>
    <row r="71" spans="1:17" ht="13.5">
      <c r="A71" s="233"/>
      <c r="B71" s="233"/>
      <c r="C71" s="233"/>
      <c r="D71" s="233"/>
      <c r="E71" s="235"/>
      <c r="F71" s="235"/>
      <c r="G71" s="235"/>
      <c r="H71" s="235"/>
      <c r="I71" s="235"/>
      <c r="J71" s="249"/>
      <c r="K71" s="249"/>
      <c r="L71" s="249"/>
      <c r="M71" s="249"/>
      <c r="N71" s="249"/>
      <c r="Q71" s="249"/>
    </row>
    <row r="72" spans="1:17" ht="13.5">
      <c r="A72" s="233"/>
      <c r="B72" s="233"/>
      <c r="C72" s="233"/>
      <c r="D72" s="233"/>
      <c r="E72" s="235"/>
      <c r="F72" s="235"/>
      <c r="G72" s="235"/>
      <c r="H72" s="235"/>
      <c r="I72" s="235"/>
      <c r="J72" s="249"/>
      <c r="K72" s="249"/>
      <c r="L72" s="249"/>
      <c r="M72" s="249"/>
      <c r="N72" s="249"/>
      <c r="Q72" s="249"/>
    </row>
    <row r="73" spans="1:17" ht="13.5">
      <c r="A73" s="233"/>
      <c r="B73" s="233"/>
      <c r="C73" s="233"/>
      <c r="D73" s="233"/>
      <c r="E73" s="235"/>
      <c r="F73" s="235"/>
      <c r="G73" s="235"/>
      <c r="H73" s="235"/>
      <c r="I73" s="235"/>
      <c r="J73" s="249"/>
      <c r="K73" s="249"/>
      <c r="L73" s="249"/>
      <c r="M73" s="249"/>
      <c r="N73" s="249"/>
      <c r="Q73" s="249"/>
    </row>
    <row r="74" spans="1:17" ht="13.5">
      <c r="A74" s="233"/>
      <c r="B74" s="233"/>
      <c r="C74" s="233"/>
      <c r="D74" s="233"/>
      <c r="E74" s="235"/>
      <c r="F74" s="235"/>
      <c r="G74" s="235"/>
      <c r="H74" s="235"/>
      <c r="I74" s="235"/>
      <c r="J74" s="249"/>
      <c r="K74" s="249"/>
      <c r="L74" s="249"/>
      <c r="M74" s="249"/>
      <c r="N74" s="249"/>
      <c r="Q74" s="249"/>
    </row>
    <row r="75" spans="1:17" ht="13.5">
      <c r="A75" s="233"/>
      <c r="B75" s="233"/>
      <c r="C75" s="233"/>
      <c r="D75" s="233"/>
      <c r="E75" s="235"/>
      <c r="F75" s="235"/>
      <c r="G75" s="235"/>
      <c r="H75" s="235"/>
      <c r="I75" s="235"/>
      <c r="J75" s="249"/>
      <c r="K75" s="249"/>
      <c r="L75" s="249"/>
      <c r="M75" s="249"/>
      <c r="N75" s="249"/>
      <c r="Q75" s="249"/>
    </row>
  </sheetData>
  <sheetProtection/>
  <autoFilter ref="A3:Q9"/>
  <mergeCells count="12">
    <mergeCell ref="A1:Q1"/>
    <mergeCell ref="C2:D2"/>
    <mergeCell ref="E2:I2"/>
    <mergeCell ref="J2:K2"/>
    <mergeCell ref="A2:A3"/>
    <mergeCell ref="B2:B3"/>
    <mergeCell ref="L2:L3"/>
    <mergeCell ref="M2:M3"/>
    <mergeCell ref="N2:N3"/>
    <mergeCell ref="O2:O3"/>
    <mergeCell ref="P2:P3"/>
    <mergeCell ref="Q2:Q3"/>
  </mergeCells>
  <printOptions horizontalCentered="1"/>
  <pageMargins left="0.31" right="0.35" top="0.35" bottom="0.35" header="0.31" footer="0.31"/>
  <pageSetup fitToHeight="0" horizontalDpi="600" verticalDpi="600" orientation="landscape" paperSize="9" scale="66"/>
  <headerFooter scaleWithDoc="0" alignWithMargins="0">
    <oddFooter>&amp;C&amp;22- &amp;P+18 -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M116"/>
  <sheetViews>
    <sheetView showGridLines="0" view="pageBreakPreview" zoomScaleSheetLayoutView="100" workbookViewId="0" topLeftCell="B1">
      <selection activeCell="A1" sqref="A1:Q1"/>
    </sheetView>
  </sheetViews>
  <sheetFormatPr defaultColWidth="9.00390625" defaultRowHeight="13.5"/>
  <cols>
    <col min="1" max="1" width="5.25390625" style="6" customWidth="1"/>
    <col min="2" max="2" width="13.375" style="6" customWidth="1"/>
    <col min="3" max="3" width="20.25390625" style="6" customWidth="1"/>
    <col min="4" max="4" width="15.00390625" style="6" customWidth="1"/>
    <col min="5" max="5" width="18.50390625" style="9" customWidth="1"/>
    <col min="6" max="6" width="10.25390625" style="9" hidden="1" customWidth="1"/>
    <col min="7" max="7" width="10.625" style="9" customWidth="1"/>
    <col min="8" max="8" width="5.125" style="9" customWidth="1"/>
    <col min="9" max="9" width="11.625" style="9" customWidth="1"/>
    <col min="10" max="10" width="22.75390625" style="10" hidden="1" customWidth="1"/>
    <col min="11" max="11" width="33.00390625" style="10" customWidth="1"/>
    <col min="12" max="12" width="26.875" style="10" customWidth="1"/>
    <col min="13" max="13" width="12.75390625" style="10" customWidth="1"/>
    <col min="14" max="15" width="11.125" style="10" customWidth="1"/>
    <col min="16" max="16" width="9.875" style="10" customWidth="1"/>
    <col min="17" max="17" width="12.75390625" style="10" customWidth="1"/>
    <col min="18" max="16384" width="9.00390625" style="6" customWidth="1"/>
  </cols>
  <sheetData>
    <row r="1" spans="1:17" ht="53.25" customHeight="1">
      <c r="A1" s="291" t="s">
        <v>655</v>
      </c>
      <c r="B1" s="261"/>
      <c r="C1" s="261"/>
      <c r="D1" s="261"/>
      <c r="E1" s="261"/>
      <c r="F1" s="214"/>
      <c r="G1" s="261"/>
      <c r="H1" s="261"/>
      <c r="I1" s="261"/>
      <c r="J1" s="214"/>
      <c r="K1" s="261"/>
      <c r="L1" s="261"/>
      <c r="M1" s="261"/>
      <c r="N1" s="261"/>
      <c r="O1" s="261"/>
      <c r="P1" s="261"/>
      <c r="Q1" s="261"/>
    </row>
    <row r="2" spans="1:17" ht="26.25" customHeight="1">
      <c r="A2" s="219" t="s">
        <v>2</v>
      </c>
      <c r="B2" s="216" t="s">
        <v>3</v>
      </c>
      <c r="C2" s="216" t="s">
        <v>4</v>
      </c>
      <c r="D2" s="216"/>
      <c r="E2" s="216" t="s">
        <v>5</v>
      </c>
      <c r="F2" s="217"/>
      <c r="G2" s="216"/>
      <c r="H2" s="216"/>
      <c r="I2" s="216"/>
      <c r="J2" s="217" t="s">
        <v>6</v>
      </c>
      <c r="K2" s="216"/>
      <c r="L2" s="281" t="s">
        <v>7</v>
      </c>
      <c r="M2" s="282" t="s">
        <v>8</v>
      </c>
      <c r="N2" s="283" t="s">
        <v>9</v>
      </c>
      <c r="O2" s="283" t="s">
        <v>127</v>
      </c>
      <c r="P2" s="283" t="s">
        <v>128</v>
      </c>
      <c r="Q2" s="284" t="s">
        <v>10</v>
      </c>
    </row>
    <row r="3" spans="1:17" s="209" customFormat="1" ht="27">
      <c r="A3" s="262"/>
      <c r="B3" s="219"/>
      <c r="C3" s="219" t="s">
        <v>11</v>
      </c>
      <c r="D3" s="219" t="s">
        <v>12</v>
      </c>
      <c r="E3" s="263" t="s">
        <v>13</v>
      </c>
      <c r="F3" s="220" t="s">
        <v>14</v>
      </c>
      <c r="G3" s="263" t="s">
        <v>15</v>
      </c>
      <c r="H3" s="263" t="s">
        <v>16</v>
      </c>
      <c r="I3" s="263" t="s">
        <v>17</v>
      </c>
      <c r="J3" s="238" t="s">
        <v>18</v>
      </c>
      <c r="K3" s="284" t="s">
        <v>19</v>
      </c>
      <c r="L3" s="284"/>
      <c r="M3" s="285"/>
      <c r="N3" s="286"/>
      <c r="O3" s="286"/>
      <c r="P3" s="286"/>
      <c r="Q3" s="287"/>
    </row>
    <row r="4" spans="1:17" s="210" customFormat="1" ht="48" customHeight="1">
      <c r="A4" s="221">
        <v>1</v>
      </c>
      <c r="B4" s="221" t="s">
        <v>656</v>
      </c>
      <c r="C4" s="304" t="s">
        <v>657</v>
      </c>
      <c r="D4" s="305" t="s">
        <v>658</v>
      </c>
      <c r="E4" s="221" t="s">
        <v>659</v>
      </c>
      <c r="F4" s="222" t="s">
        <v>660</v>
      </c>
      <c r="G4" s="304">
        <v>43.9956</v>
      </c>
      <c r="H4" s="222" t="s">
        <v>25</v>
      </c>
      <c r="I4" s="221">
        <v>2.1821</v>
      </c>
      <c r="J4" s="237"/>
      <c r="K4" s="237" t="s">
        <v>42</v>
      </c>
      <c r="L4" s="240" t="s">
        <v>661</v>
      </c>
      <c r="M4" s="313" t="s">
        <v>662</v>
      </c>
      <c r="N4" s="237" t="s">
        <v>30</v>
      </c>
      <c r="O4" s="241"/>
      <c r="P4" s="318"/>
      <c r="Q4" s="313" t="s">
        <v>169</v>
      </c>
    </row>
    <row r="5" spans="1:17" s="210" customFormat="1" ht="54">
      <c r="A5" s="221">
        <v>2</v>
      </c>
      <c r="B5" s="221" t="s">
        <v>656</v>
      </c>
      <c r="C5" s="304" t="s">
        <v>663</v>
      </c>
      <c r="D5" s="305" t="s">
        <v>664</v>
      </c>
      <c r="E5" s="221" t="s">
        <v>665</v>
      </c>
      <c r="F5" s="222" t="s">
        <v>666</v>
      </c>
      <c r="G5" s="304">
        <v>11.1572999999999</v>
      </c>
      <c r="H5" s="222" t="s">
        <v>25</v>
      </c>
      <c r="I5" s="221">
        <v>0.7426</v>
      </c>
      <c r="J5" s="237"/>
      <c r="K5" s="237" t="s">
        <v>161</v>
      </c>
      <c r="L5" s="240" t="s">
        <v>667</v>
      </c>
      <c r="M5" s="313" t="s">
        <v>662</v>
      </c>
      <c r="N5" s="237" t="s">
        <v>30</v>
      </c>
      <c r="O5" s="241"/>
      <c r="P5" s="318"/>
      <c r="Q5" s="237" t="s">
        <v>31</v>
      </c>
    </row>
    <row r="6" spans="1:17" s="210" customFormat="1" ht="40.5">
      <c r="A6" s="221">
        <v>3</v>
      </c>
      <c r="B6" s="221" t="s">
        <v>656</v>
      </c>
      <c r="C6" s="221" t="s">
        <v>668</v>
      </c>
      <c r="D6" s="221" t="s">
        <v>669</v>
      </c>
      <c r="E6" s="221" t="s">
        <v>670</v>
      </c>
      <c r="F6" s="222" t="s">
        <v>671</v>
      </c>
      <c r="G6" s="221">
        <v>0.9425</v>
      </c>
      <c r="H6" s="222" t="s">
        <v>25</v>
      </c>
      <c r="I6" s="239">
        <v>0.02294</v>
      </c>
      <c r="J6" s="237"/>
      <c r="K6" s="237" t="s">
        <v>161</v>
      </c>
      <c r="L6" s="240" t="s">
        <v>672</v>
      </c>
      <c r="M6" s="237" t="s">
        <v>662</v>
      </c>
      <c r="N6" s="237" t="s">
        <v>30</v>
      </c>
      <c r="O6" s="241"/>
      <c r="P6" s="319"/>
      <c r="Q6" s="221" t="s">
        <v>169</v>
      </c>
    </row>
    <row r="7" spans="1:17" s="210" customFormat="1" ht="67.5">
      <c r="A7" s="221">
        <v>4</v>
      </c>
      <c r="B7" s="221" t="s">
        <v>656</v>
      </c>
      <c r="C7" s="221" t="s">
        <v>673</v>
      </c>
      <c r="D7" s="221" t="s">
        <v>674</v>
      </c>
      <c r="E7" s="221" t="s">
        <v>675</v>
      </c>
      <c r="F7" s="222" t="s">
        <v>676</v>
      </c>
      <c r="G7" s="221">
        <v>0.0674</v>
      </c>
      <c r="H7" s="222" t="s">
        <v>25</v>
      </c>
      <c r="I7" s="239">
        <v>0.00296</v>
      </c>
      <c r="J7" s="237"/>
      <c r="K7" s="237" t="s">
        <v>161</v>
      </c>
      <c r="L7" s="240" t="s">
        <v>672</v>
      </c>
      <c r="M7" s="237" t="s">
        <v>662</v>
      </c>
      <c r="N7" s="237" t="s">
        <v>30</v>
      </c>
      <c r="O7" s="241"/>
      <c r="P7" s="319"/>
      <c r="Q7" s="221" t="s">
        <v>169</v>
      </c>
    </row>
    <row r="8" spans="1:17" s="210" customFormat="1" ht="40.5">
      <c r="A8" s="221">
        <v>5</v>
      </c>
      <c r="B8" s="221" t="s">
        <v>656</v>
      </c>
      <c r="C8" s="221" t="s">
        <v>677</v>
      </c>
      <c r="D8" s="221" t="s">
        <v>678</v>
      </c>
      <c r="E8" s="221" t="s">
        <v>679</v>
      </c>
      <c r="F8" s="222" t="s">
        <v>680</v>
      </c>
      <c r="G8" s="221">
        <v>19.1511</v>
      </c>
      <c r="H8" s="222" t="s">
        <v>25</v>
      </c>
      <c r="I8" s="239">
        <v>0.08847</v>
      </c>
      <c r="J8" s="237"/>
      <c r="K8" s="237" t="s">
        <v>161</v>
      </c>
      <c r="L8" s="240" t="s">
        <v>672</v>
      </c>
      <c r="M8" s="237" t="s">
        <v>662</v>
      </c>
      <c r="N8" s="237" t="s">
        <v>30</v>
      </c>
      <c r="O8" s="241"/>
      <c r="P8" s="320"/>
      <c r="Q8" s="221" t="s">
        <v>169</v>
      </c>
    </row>
    <row r="9" spans="1:17" s="210" customFormat="1" ht="48.75" customHeight="1">
      <c r="A9" s="221">
        <v>6</v>
      </c>
      <c r="B9" s="221" t="s">
        <v>656</v>
      </c>
      <c r="C9" s="292" t="s">
        <v>681</v>
      </c>
      <c r="D9" s="292" t="s">
        <v>682</v>
      </c>
      <c r="E9" s="222" t="s">
        <v>683</v>
      </c>
      <c r="F9" s="222" t="s">
        <v>684</v>
      </c>
      <c r="G9" s="222">
        <v>8.1301</v>
      </c>
      <c r="H9" s="222" t="s">
        <v>25</v>
      </c>
      <c r="I9" s="222">
        <v>1.2606</v>
      </c>
      <c r="J9" s="237" t="s">
        <v>48</v>
      </c>
      <c r="K9" s="237" t="s">
        <v>685</v>
      </c>
      <c r="L9" s="237" t="s">
        <v>653</v>
      </c>
      <c r="M9" s="237"/>
      <c r="N9" s="241"/>
      <c r="O9" s="241" t="s">
        <v>150</v>
      </c>
      <c r="P9" s="298" t="s">
        <v>686</v>
      </c>
      <c r="Q9" s="237" t="s">
        <v>52</v>
      </c>
    </row>
    <row r="10" spans="1:17" s="210" customFormat="1" ht="57" customHeight="1">
      <c r="A10" s="221">
        <v>7</v>
      </c>
      <c r="B10" s="221" t="s">
        <v>656</v>
      </c>
      <c r="C10" s="221" t="s">
        <v>687</v>
      </c>
      <c r="D10" s="221" t="s">
        <v>688</v>
      </c>
      <c r="E10" s="222" t="s">
        <v>689</v>
      </c>
      <c r="F10" s="222" t="s">
        <v>684</v>
      </c>
      <c r="G10" s="222">
        <v>33.1732</v>
      </c>
      <c r="H10" s="222" t="s">
        <v>25</v>
      </c>
      <c r="I10" s="222">
        <v>1.6</v>
      </c>
      <c r="J10" s="237" t="s">
        <v>690</v>
      </c>
      <c r="K10" s="237" t="s">
        <v>691</v>
      </c>
      <c r="L10" s="321" t="s">
        <v>692</v>
      </c>
      <c r="M10" s="237" t="s">
        <v>662</v>
      </c>
      <c r="N10" s="237" t="s">
        <v>30</v>
      </c>
      <c r="O10" s="241"/>
      <c r="P10" s="298"/>
      <c r="Q10" s="237" t="s">
        <v>31</v>
      </c>
    </row>
    <row r="11" spans="1:17" s="210" customFormat="1" ht="40.5" customHeight="1">
      <c r="A11" s="221">
        <v>8</v>
      </c>
      <c r="B11" s="221" t="s">
        <v>656</v>
      </c>
      <c r="C11" s="221" t="s">
        <v>693</v>
      </c>
      <c r="D11" s="221" t="s">
        <v>694</v>
      </c>
      <c r="E11" s="222" t="s">
        <v>695</v>
      </c>
      <c r="F11" s="222" t="s">
        <v>696</v>
      </c>
      <c r="G11" s="222">
        <v>4.6</v>
      </c>
      <c r="H11" s="222" t="s">
        <v>25</v>
      </c>
      <c r="I11" s="222">
        <v>6.5453</v>
      </c>
      <c r="J11" s="237" t="s">
        <v>697</v>
      </c>
      <c r="K11" s="237" t="s">
        <v>698</v>
      </c>
      <c r="L11" s="237" t="s">
        <v>511</v>
      </c>
      <c r="M11" s="237" t="s">
        <v>662</v>
      </c>
      <c r="N11" s="237" t="s">
        <v>30</v>
      </c>
      <c r="O11" s="241"/>
      <c r="P11" s="298"/>
      <c r="Q11" s="237" t="s">
        <v>138</v>
      </c>
    </row>
    <row r="12" spans="1:17" s="210" customFormat="1" ht="45" customHeight="1">
      <c r="A12" s="221">
        <v>9</v>
      </c>
      <c r="B12" s="221" t="s">
        <v>656</v>
      </c>
      <c r="C12" s="221"/>
      <c r="D12" s="221"/>
      <c r="E12" s="222" t="s">
        <v>699</v>
      </c>
      <c r="F12" s="222" t="s">
        <v>696</v>
      </c>
      <c r="G12" s="222">
        <v>20.9333</v>
      </c>
      <c r="H12" s="222"/>
      <c r="I12" s="222"/>
      <c r="J12" s="237" t="s">
        <v>700</v>
      </c>
      <c r="K12" s="237"/>
      <c r="L12" s="237" t="s">
        <v>511</v>
      </c>
      <c r="M12" s="237" t="s">
        <v>662</v>
      </c>
      <c r="N12" s="237" t="s">
        <v>30</v>
      </c>
      <c r="O12" s="241"/>
      <c r="P12" s="298"/>
      <c r="Q12" s="237" t="s">
        <v>138</v>
      </c>
    </row>
    <row r="13" spans="1:17" s="210" customFormat="1" ht="49.5" customHeight="1">
      <c r="A13" s="221">
        <v>10</v>
      </c>
      <c r="B13" s="221" t="s">
        <v>656</v>
      </c>
      <c r="C13" s="221"/>
      <c r="D13" s="221"/>
      <c r="E13" s="222" t="s">
        <v>701</v>
      </c>
      <c r="F13" s="222" t="s">
        <v>696</v>
      </c>
      <c r="G13" s="222">
        <v>5.4813</v>
      </c>
      <c r="H13" s="222"/>
      <c r="I13" s="222"/>
      <c r="J13" s="237" t="s">
        <v>702</v>
      </c>
      <c r="K13" s="237"/>
      <c r="L13" s="237" t="s">
        <v>511</v>
      </c>
      <c r="M13" s="237" t="s">
        <v>662</v>
      </c>
      <c r="N13" s="237" t="s">
        <v>30</v>
      </c>
      <c r="O13" s="241"/>
      <c r="P13" s="298"/>
      <c r="Q13" s="237" t="s">
        <v>138</v>
      </c>
    </row>
    <row r="14" spans="1:17" ht="54">
      <c r="A14" s="221">
        <v>11</v>
      </c>
      <c r="B14" s="221" t="s">
        <v>656</v>
      </c>
      <c r="C14" s="216" t="s">
        <v>703</v>
      </c>
      <c r="D14" s="216" t="s">
        <v>704</v>
      </c>
      <c r="E14" s="275" t="s">
        <v>705</v>
      </c>
      <c r="F14" s="224" t="s">
        <v>706</v>
      </c>
      <c r="G14" s="275">
        <v>3.37</v>
      </c>
      <c r="H14" s="275" t="s">
        <v>25</v>
      </c>
      <c r="I14" s="267">
        <v>1.2353</v>
      </c>
      <c r="J14" s="237" t="s">
        <v>707</v>
      </c>
      <c r="K14" s="299" t="s">
        <v>708</v>
      </c>
      <c r="L14" s="299" t="s">
        <v>709</v>
      </c>
      <c r="M14" s="281" t="s">
        <v>710</v>
      </c>
      <c r="N14" s="237" t="s">
        <v>30</v>
      </c>
      <c r="O14" s="281"/>
      <c r="P14" s="322"/>
      <c r="Q14" s="237" t="s">
        <v>138</v>
      </c>
    </row>
    <row r="15" spans="1:17" ht="63" customHeight="1">
      <c r="A15" s="221">
        <v>12</v>
      </c>
      <c r="B15" s="221" t="s">
        <v>656</v>
      </c>
      <c r="C15" s="216" t="s">
        <v>711</v>
      </c>
      <c r="D15" s="216" t="s">
        <v>712</v>
      </c>
      <c r="E15" s="275" t="s">
        <v>713</v>
      </c>
      <c r="F15" s="224" t="s">
        <v>714</v>
      </c>
      <c r="G15" s="275">
        <v>26.626</v>
      </c>
      <c r="H15" s="275" t="s">
        <v>25</v>
      </c>
      <c r="I15" s="275">
        <v>10.6826</v>
      </c>
      <c r="J15" s="236" t="s">
        <v>48</v>
      </c>
      <c r="K15" s="281" t="s">
        <v>715</v>
      </c>
      <c r="L15" s="283" t="s">
        <v>661</v>
      </c>
      <c r="M15" s="281" t="s">
        <v>662</v>
      </c>
      <c r="N15" s="237" t="s">
        <v>30</v>
      </c>
      <c r="O15" s="281"/>
      <c r="P15" s="281"/>
      <c r="Q15" s="283" t="s">
        <v>138</v>
      </c>
    </row>
    <row r="16" spans="1:17" ht="63" customHeight="1">
      <c r="A16" s="221">
        <v>13</v>
      </c>
      <c r="B16" s="221" t="s">
        <v>656</v>
      </c>
      <c r="C16" s="216"/>
      <c r="D16" s="216"/>
      <c r="E16" s="275" t="s">
        <v>716</v>
      </c>
      <c r="F16" s="224" t="s">
        <v>684</v>
      </c>
      <c r="G16" s="275">
        <v>26.9897</v>
      </c>
      <c r="H16" s="275"/>
      <c r="I16" s="275"/>
      <c r="J16" s="236" t="s">
        <v>48</v>
      </c>
      <c r="K16" s="281"/>
      <c r="L16" s="286"/>
      <c r="M16" s="281" t="s">
        <v>662</v>
      </c>
      <c r="N16" s="237" t="s">
        <v>30</v>
      </c>
      <c r="O16" s="281"/>
      <c r="P16" s="281"/>
      <c r="Q16" s="286"/>
    </row>
    <row r="17" spans="1:17" ht="63" customHeight="1">
      <c r="A17" s="221">
        <v>14</v>
      </c>
      <c r="B17" s="221" t="s">
        <v>656</v>
      </c>
      <c r="C17" s="216" t="s">
        <v>356</v>
      </c>
      <c r="D17" s="216" t="s">
        <v>357</v>
      </c>
      <c r="E17" s="275" t="s">
        <v>717</v>
      </c>
      <c r="F17" s="224" t="s">
        <v>718</v>
      </c>
      <c r="G17" s="275">
        <v>0.1168</v>
      </c>
      <c r="H17" s="275" t="s">
        <v>41</v>
      </c>
      <c r="I17" s="275">
        <v>0.1168</v>
      </c>
      <c r="J17" s="236" t="s">
        <v>48</v>
      </c>
      <c r="K17" s="281" t="s">
        <v>719</v>
      </c>
      <c r="L17" s="281" t="s">
        <v>720</v>
      </c>
      <c r="M17" s="281" t="s">
        <v>662</v>
      </c>
      <c r="N17" s="237" t="s">
        <v>30</v>
      </c>
      <c r="O17" s="281"/>
      <c r="P17" s="281"/>
      <c r="Q17" s="281" t="s">
        <v>138</v>
      </c>
    </row>
    <row r="18" spans="1:17" ht="42" customHeight="1">
      <c r="A18" s="221">
        <v>15</v>
      </c>
      <c r="B18" s="221" t="s">
        <v>656</v>
      </c>
      <c r="C18" s="293" t="s">
        <v>721</v>
      </c>
      <c r="D18" s="293" t="s">
        <v>722</v>
      </c>
      <c r="E18" s="293" t="s">
        <v>723</v>
      </c>
      <c r="F18" s="217"/>
      <c r="G18" s="293">
        <v>0.8734</v>
      </c>
      <c r="H18" s="275" t="s">
        <v>25</v>
      </c>
      <c r="I18" s="216">
        <v>0.4358</v>
      </c>
      <c r="J18" s="236"/>
      <c r="K18" s="281" t="s">
        <v>455</v>
      </c>
      <c r="L18" s="281" t="s">
        <v>724</v>
      </c>
      <c r="M18" s="281"/>
      <c r="N18" s="281"/>
      <c r="O18" s="281" t="s">
        <v>725</v>
      </c>
      <c r="P18" s="281" t="s">
        <v>686</v>
      </c>
      <c r="Q18" s="237" t="s">
        <v>52</v>
      </c>
    </row>
    <row r="19" spans="1:17" ht="54">
      <c r="A19" s="221">
        <v>16</v>
      </c>
      <c r="B19" s="221" t="s">
        <v>656</v>
      </c>
      <c r="C19" s="293" t="s">
        <v>726</v>
      </c>
      <c r="D19" s="293" t="s">
        <v>727</v>
      </c>
      <c r="E19" s="293" t="s">
        <v>454</v>
      </c>
      <c r="F19" s="217"/>
      <c r="G19" s="293">
        <v>15.9033</v>
      </c>
      <c r="H19" s="275" t="s">
        <v>25</v>
      </c>
      <c r="I19" s="216">
        <v>0.05</v>
      </c>
      <c r="J19" s="236"/>
      <c r="K19" s="281" t="s">
        <v>161</v>
      </c>
      <c r="L19" s="281" t="s">
        <v>728</v>
      </c>
      <c r="M19" s="281" t="s">
        <v>710</v>
      </c>
      <c r="N19" s="237" t="s">
        <v>30</v>
      </c>
      <c r="O19" s="281"/>
      <c r="P19" s="281"/>
      <c r="Q19" s="281" t="s">
        <v>138</v>
      </c>
    </row>
    <row r="20" spans="1:17" ht="54">
      <c r="A20" s="221">
        <v>17</v>
      </c>
      <c r="B20" s="221" t="s">
        <v>656</v>
      </c>
      <c r="C20" s="293" t="s">
        <v>729</v>
      </c>
      <c r="D20" s="293" t="s">
        <v>730</v>
      </c>
      <c r="E20" s="293" t="s">
        <v>454</v>
      </c>
      <c r="F20" s="217"/>
      <c r="G20" s="293">
        <v>30.42</v>
      </c>
      <c r="H20" s="275" t="s">
        <v>25</v>
      </c>
      <c r="I20" s="216">
        <v>1.5361</v>
      </c>
      <c r="J20" s="236"/>
      <c r="K20" s="281" t="s">
        <v>731</v>
      </c>
      <c r="L20" s="281" t="s">
        <v>732</v>
      </c>
      <c r="M20" s="281" t="s">
        <v>710</v>
      </c>
      <c r="N20" s="237" t="s">
        <v>30</v>
      </c>
      <c r="O20" s="281"/>
      <c r="P20" s="281"/>
      <c r="Q20" s="281" t="s">
        <v>138</v>
      </c>
    </row>
    <row r="21" spans="1:17" ht="54">
      <c r="A21" s="221">
        <v>18</v>
      </c>
      <c r="B21" s="221" t="s">
        <v>656</v>
      </c>
      <c r="C21" s="264" t="s">
        <v>733</v>
      </c>
      <c r="D21" s="277" t="s">
        <v>734</v>
      </c>
      <c r="E21" s="216" t="s">
        <v>735</v>
      </c>
      <c r="F21" s="224"/>
      <c r="G21" s="264">
        <v>8.22739999999999</v>
      </c>
      <c r="H21" s="275" t="s">
        <v>25</v>
      </c>
      <c r="I21" s="216">
        <v>2.3045</v>
      </c>
      <c r="J21" s="236"/>
      <c r="K21" s="281" t="s">
        <v>42</v>
      </c>
      <c r="L21" s="264" t="s">
        <v>736</v>
      </c>
      <c r="M21" s="216" t="s">
        <v>710</v>
      </c>
      <c r="N21" s="237" t="s">
        <v>30</v>
      </c>
      <c r="O21" s="216"/>
      <c r="P21" s="216"/>
      <c r="Q21" s="216" t="s">
        <v>737</v>
      </c>
    </row>
    <row r="22" spans="1:17" ht="54">
      <c r="A22" s="221">
        <v>19</v>
      </c>
      <c r="B22" s="221" t="s">
        <v>656</v>
      </c>
      <c r="C22" s="264" t="s">
        <v>738</v>
      </c>
      <c r="D22" s="277" t="s">
        <v>739</v>
      </c>
      <c r="E22" s="264" t="s">
        <v>740</v>
      </c>
      <c r="F22" s="224"/>
      <c r="G22" s="264">
        <v>11.7532999999999</v>
      </c>
      <c r="H22" s="275" t="s">
        <v>41</v>
      </c>
      <c r="I22" s="216">
        <v>11.7532999999999</v>
      </c>
      <c r="J22" s="236"/>
      <c r="K22" s="281" t="s">
        <v>42</v>
      </c>
      <c r="L22" s="264" t="s">
        <v>741</v>
      </c>
      <c r="M22" s="216" t="s">
        <v>710</v>
      </c>
      <c r="N22" s="237" t="s">
        <v>30</v>
      </c>
      <c r="O22" s="216"/>
      <c r="P22" s="216"/>
      <c r="Q22" s="216" t="s">
        <v>742</v>
      </c>
    </row>
    <row r="23" spans="1:17" ht="54" customHeight="1">
      <c r="A23" s="221">
        <v>20</v>
      </c>
      <c r="B23" s="221" t="s">
        <v>656</v>
      </c>
      <c r="C23" s="264" t="s">
        <v>743</v>
      </c>
      <c r="D23" s="277" t="s">
        <v>744</v>
      </c>
      <c r="E23" s="264" t="s">
        <v>740</v>
      </c>
      <c r="F23" s="235"/>
      <c r="G23" s="224">
        <v>4.9821</v>
      </c>
      <c r="H23" s="275" t="s">
        <v>25</v>
      </c>
      <c r="I23" s="224">
        <v>0.4</v>
      </c>
      <c r="J23" s="249"/>
      <c r="K23" s="281" t="s">
        <v>42</v>
      </c>
      <c r="L23" s="264" t="s">
        <v>745</v>
      </c>
      <c r="M23" s="216" t="s">
        <v>710</v>
      </c>
      <c r="N23" s="237" t="s">
        <v>30</v>
      </c>
      <c r="O23" s="236"/>
      <c r="P23" s="236"/>
      <c r="Q23" s="236" t="s">
        <v>163</v>
      </c>
    </row>
    <row r="24" spans="1:17" ht="13.5">
      <c r="A24" s="233"/>
      <c r="B24" s="233"/>
      <c r="C24" s="233"/>
      <c r="D24" s="233"/>
      <c r="E24" s="235"/>
      <c r="F24" s="235"/>
      <c r="G24" s="235"/>
      <c r="H24" s="235"/>
      <c r="I24" s="235">
        <f>SUM(I4:I23)</f>
        <v>40.9593699999999</v>
      </c>
      <c r="J24" s="249"/>
      <c r="K24" s="249"/>
      <c r="L24" s="249"/>
      <c r="M24" s="249"/>
      <c r="P24" s="249"/>
      <c r="Q24" s="249"/>
    </row>
    <row r="25" spans="1:17" ht="13.5">
      <c r="A25" s="233"/>
      <c r="B25" s="233"/>
      <c r="C25" s="233"/>
      <c r="D25" s="233"/>
      <c r="E25" s="235"/>
      <c r="F25" s="235"/>
      <c r="G25" s="235"/>
      <c r="H25" s="235"/>
      <c r="I25" s="235"/>
      <c r="J25" s="249"/>
      <c r="K25" s="249"/>
      <c r="L25" s="249"/>
      <c r="M25" s="249"/>
      <c r="N25" s="249"/>
      <c r="O25" s="249"/>
      <c r="P25" s="249"/>
      <c r="Q25" s="249"/>
    </row>
    <row r="26" spans="1:17" ht="13.5">
      <c r="A26" s="233"/>
      <c r="B26" s="233"/>
      <c r="C26" s="233"/>
      <c r="D26" s="233"/>
      <c r="E26" s="235"/>
      <c r="F26" s="235"/>
      <c r="G26" s="235"/>
      <c r="H26" s="235"/>
      <c r="I26" s="235"/>
      <c r="J26" s="249"/>
      <c r="K26" s="249"/>
      <c r="L26" s="249"/>
      <c r="M26" s="249"/>
      <c r="N26" s="249"/>
      <c r="O26" s="249"/>
      <c r="P26" s="249"/>
      <c r="Q26" s="249"/>
    </row>
    <row r="27" spans="1:247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</row>
    <row r="28" spans="1:247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</row>
    <row r="29" spans="1:247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</row>
    <row r="30" spans="1:247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</row>
    <row r="31" spans="1:17" ht="13.5">
      <c r="A31" s="233"/>
      <c r="B31" s="233"/>
      <c r="C31" s="233"/>
      <c r="D31" s="233"/>
      <c r="E31" s="235"/>
      <c r="F31" s="235"/>
      <c r="G31" s="235"/>
      <c r="H31" s="235"/>
      <c r="I31" s="235"/>
      <c r="J31" s="249"/>
      <c r="K31" s="249"/>
      <c r="L31" s="249"/>
      <c r="M31" s="249"/>
      <c r="N31" s="249"/>
      <c r="O31" s="249"/>
      <c r="P31" s="249"/>
      <c r="Q31" s="249"/>
    </row>
    <row r="32" spans="1:17" ht="13.5">
      <c r="A32" s="233"/>
      <c r="B32" s="233"/>
      <c r="C32" s="233"/>
      <c r="D32" s="233"/>
      <c r="E32" s="235"/>
      <c r="F32" s="235"/>
      <c r="G32" s="235"/>
      <c r="H32" s="235"/>
      <c r="I32" s="235"/>
      <c r="J32" s="249"/>
      <c r="K32" s="249"/>
      <c r="L32" s="249"/>
      <c r="M32" s="249"/>
      <c r="N32" s="249"/>
      <c r="O32" s="249"/>
      <c r="P32" s="249"/>
      <c r="Q32" s="249"/>
    </row>
    <row r="33" spans="1:17" ht="13.5">
      <c r="A33" s="233"/>
      <c r="B33" s="233"/>
      <c r="C33" s="233"/>
      <c r="D33" s="233"/>
      <c r="E33" s="235"/>
      <c r="F33" s="235"/>
      <c r="G33" s="235"/>
      <c r="H33" s="235"/>
      <c r="I33" s="235"/>
      <c r="J33" s="249"/>
      <c r="K33" s="249"/>
      <c r="L33" s="249"/>
      <c r="M33" s="249"/>
      <c r="N33" s="249"/>
      <c r="O33" s="249"/>
      <c r="P33" s="249"/>
      <c r="Q33" s="249"/>
    </row>
    <row r="34" spans="1:17" ht="13.5">
      <c r="A34" s="233"/>
      <c r="B34" s="233"/>
      <c r="C34" s="233"/>
      <c r="D34" s="233"/>
      <c r="E34" s="235"/>
      <c r="F34" s="235"/>
      <c r="G34" s="235"/>
      <c r="H34" s="235"/>
      <c r="I34" s="235"/>
      <c r="J34" s="249"/>
      <c r="K34" s="249"/>
      <c r="L34" s="249"/>
      <c r="M34" s="249"/>
      <c r="N34" s="249"/>
      <c r="O34" s="249"/>
      <c r="P34" s="249"/>
      <c r="Q34" s="249"/>
    </row>
    <row r="35" spans="1:17" ht="13.5">
      <c r="A35" s="233"/>
      <c r="B35" s="233"/>
      <c r="C35" s="233"/>
      <c r="D35" s="233"/>
      <c r="E35" s="235"/>
      <c r="F35" s="235"/>
      <c r="G35" s="235"/>
      <c r="H35" s="235"/>
      <c r="I35" s="235"/>
      <c r="J35" s="249"/>
      <c r="K35" s="249"/>
      <c r="L35" s="249"/>
      <c r="M35" s="249"/>
      <c r="N35" s="249"/>
      <c r="O35" s="249"/>
      <c r="P35" s="249"/>
      <c r="Q35" s="249"/>
    </row>
    <row r="36" spans="1:17" ht="13.5">
      <c r="A36" s="233"/>
      <c r="B36" s="233"/>
      <c r="C36" s="233"/>
      <c r="D36" s="233"/>
      <c r="E36" s="235"/>
      <c r="F36" s="235"/>
      <c r="G36" s="235"/>
      <c r="H36" s="235"/>
      <c r="I36" s="235"/>
      <c r="J36" s="249"/>
      <c r="K36" s="249"/>
      <c r="L36" s="249"/>
      <c r="M36" s="249"/>
      <c r="N36" s="249"/>
      <c r="O36" s="249"/>
      <c r="P36" s="249"/>
      <c r="Q36" s="249"/>
    </row>
    <row r="37" spans="1:17" ht="13.5">
      <c r="A37" s="233"/>
      <c r="B37" s="233"/>
      <c r="C37" s="233"/>
      <c r="D37" s="233"/>
      <c r="E37" s="235"/>
      <c r="F37" s="235"/>
      <c r="G37" s="235"/>
      <c r="H37" s="235"/>
      <c r="I37" s="235"/>
      <c r="J37" s="249"/>
      <c r="K37" s="249"/>
      <c r="L37" s="249"/>
      <c r="M37" s="249"/>
      <c r="N37" s="249"/>
      <c r="O37" s="249"/>
      <c r="P37" s="249"/>
      <c r="Q37" s="249"/>
    </row>
    <row r="38" spans="1:17" ht="13.5">
      <c r="A38" s="233"/>
      <c r="B38" s="233"/>
      <c r="C38" s="233"/>
      <c r="D38" s="233"/>
      <c r="E38" s="235"/>
      <c r="F38" s="235"/>
      <c r="G38" s="235"/>
      <c r="H38" s="235"/>
      <c r="I38" s="235"/>
      <c r="J38" s="249"/>
      <c r="K38" s="249"/>
      <c r="L38" s="249"/>
      <c r="M38" s="249"/>
      <c r="N38" s="249"/>
      <c r="O38" s="249"/>
      <c r="P38" s="249"/>
      <c r="Q38" s="249"/>
    </row>
    <row r="39" spans="1:17" ht="13.5">
      <c r="A39" s="233"/>
      <c r="B39" s="233"/>
      <c r="C39" s="233"/>
      <c r="D39" s="233"/>
      <c r="E39" s="235"/>
      <c r="F39" s="235"/>
      <c r="G39" s="235"/>
      <c r="H39" s="235"/>
      <c r="I39" s="235"/>
      <c r="J39" s="249"/>
      <c r="K39" s="249"/>
      <c r="L39" s="249"/>
      <c r="M39" s="249"/>
      <c r="N39" s="249"/>
      <c r="O39" s="249"/>
      <c r="P39" s="249"/>
      <c r="Q39" s="249"/>
    </row>
    <row r="40" spans="1:17" ht="13.5">
      <c r="A40" s="233"/>
      <c r="B40" s="233"/>
      <c r="C40" s="233"/>
      <c r="D40" s="233"/>
      <c r="E40" s="235"/>
      <c r="F40" s="235"/>
      <c r="G40" s="235"/>
      <c r="H40" s="235"/>
      <c r="I40" s="235"/>
      <c r="J40" s="249"/>
      <c r="K40" s="249"/>
      <c r="L40" s="249"/>
      <c r="M40" s="249"/>
      <c r="N40" s="249"/>
      <c r="O40" s="249"/>
      <c r="P40" s="249"/>
      <c r="Q40" s="249"/>
    </row>
    <row r="41" spans="1:17" ht="13.5">
      <c r="A41" s="233"/>
      <c r="B41" s="233"/>
      <c r="C41" s="233"/>
      <c r="D41" s="233"/>
      <c r="E41" s="235"/>
      <c r="F41" s="235"/>
      <c r="G41" s="235"/>
      <c r="H41" s="235"/>
      <c r="I41" s="235"/>
      <c r="J41" s="249"/>
      <c r="K41" s="249"/>
      <c r="L41" s="249"/>
      <c r="M41" s="249"/>
      <c r="N41" s="249"/>
      <c r="O41" s="249"/>
      <c r="P41" s="249"/>
      <c r="Q41" s="249"/>
    </row>
    <row r="42" spans="1:17" ht="13.5">
      <c r="A42" s="233"/>
      <c r="B42" s="233"/>
      <c r="C42" s="233"/>
      <c r="D42" s="233"/>
      <c r="E42" s="235"/>
      <c r="F42" s="235"/>
      <c r="G42" s="235"/>
      <c r="H42" s="235"/>
      <c r="I42" s="235"/>
      <c r="J42" s="249"/>
      <c r="K42" s="249"/>
      <c r="L42" s="249"/>
      <c r="M42" s="249"/>
      <c r="N42" s="249"/>
      <c r="O42" s="249"/>
      <c r="P42" s="249"/>
      <c r="Q42" s="249"/>
    </row>
    <row r="43" spans="1:17" ht="13.5">
      <c r="A43" s="233"/>
      <c r="B43" s="233"/>
      <c r="C43" s="233"/>
      <c r="D43" s="233"/>
      <c r="E43" s="235"/>
      <c r="F43" s="235"/>
      <c r="G43" s="235"/>
      <c r="H43" s="235"/>
      <c r="I43" s="235"/>
      <c r="J43" s="249"/>
      <c r="K43" s="249"/>
      <c r="L43" s="249"/>
      <c r="M43" s="249"/>
      <c r="N43" s="249"/>
      <c r="O43" s="249"/>
      <c r="P43" s="249"/>
      <c r="Q43" s="249"/>
    </row>
    <row r="44" spans="1:17" ht="13.5">
      <c r="A44" s="233"/>
      <c r="B44" s="233"/>
      <c r="C44" s="233"/>
      <c r="D44" s="233"/>
      <c r="E44" s="235"/>
      <c r="F44" s="235"/>
      <c r="G44" s="235"/>
      <c r="H44" s="235"/>
      <c r="I44" s="235"/>
      <c r="J44" s="249"/>
      <c r="K44" s="249"/>
      <c r="L44" s="249"/>
      <c r="M44" s="249"/>
      <c r="N44" s="249"/>
      <c r="O44" s="249"/>
      <c r="P44" s="249"/>
      <c r="Q44" s="249"/>
    </row>
    <row r="45" spans="1:17" ht="13.5">
      <c r="A45" s="233"/>
      <c r="B45" s="233"/>
      <c r="C45" s="233"/>
      <c r="D45" s="233"/>
      <c r="E45" s="235"/>
      <c r="F45" s="235"/>
      <c r="G45" s="235"/>
      <c r="H45" s="235"/>
      <c r="I45" s="235"/>
      <c r="J45" s="249"/>
      <c r="K45" s="249"/>
      <c r="L45" s="249"/>
      <c r="M45" s="249"/>
      <c r="N45" s="249"/>
      <c r="O45" s="249"/>
      <c r="P45" s="249"/>
      <c r="Q45" s="249"/>
    </row>
    <row r="46" spans="1:17" ht="13.5">
      <c r="A46" s="233"/>
      <c r="B46" s="233"/>
      <c r="C46" s="233"/>
      <c r="D46" s="233"/>
      <c r="E46" s="235"/>
      <c r="F46" s="235"/>
      <c r="G46" s="235"/>
      <c r="H46" s="235"/>
      <c r="I46" s="235"/>
      <c r="J46" s="249"/>
      <c r="K46" s="249"/>
      <c r="L46" s="249"/>
      <c r="M46" s="249"/>
      <c r="N46" s="249"/>
      <c r="O46" s="249"/>
      <c r="P46" s="249"/>
      <c r="Q46" s="249"/>
    </row>
    <row r="47" spans="1:17" ht="13.5">
      <c r="A47" s="233"/>
      <c r="B47" s="233"/>
      <c r="C47" s="233"/>
      <c r="D47" s="233"/>
      <c r="E47" s="235"/>
      <c r="F47" s="235"/>
      <c r="G47" s="235"/>
      <c r="H47" s="235"/>
      <c r="I47" s="235"/>
      <c r="J47" s="249"/>
      <c r="K47" s="249"/>
      <c r="L47" s="249"/>
      <c r="M47" s="249"/>
      <c r="N47" s="249"/>
      <c r="O47" s="249"/>
      <c r="P47" s="249"/>
      <c r="Q47" s="249"/>
    </row>
    <row r="48" spans="1:17" ht="13.5">
      <c r="A48" s="233"/>
      <c r="B48" s="233"/>
      <c r="C48" s="233"/>
      <c r="D48" s="233"/>
      <c r="E48" s="235"/>
      <c r="F48" s="235"/>
      <c r="G48" s="235"/>
      <c r="H48" s="235"/>
      <c r="I48" s="235"/>
      <c r="J48" s="249"/>
      <c r="K48" s="249"/>
      <c r="L48" s="249"/>
      <c r="M48" s="249"/>
      <c r="N48" s="249"/>
      <c r="O48" s="249"/>
      <c r="P48" s="249"/>
      <c r="Q48" s="249"/>
    </row>
    <row r="49" spans="1:17" ht="13.5">
      <c r="A49" s="233"/>
      <c r="B49" s="233"/>
      <c r="C49" s="233"/>
      <c r="D49" s="233"/>
      <c r="E49" s="235"/>
      <c r="F49" s="235"/>
      <c r="G49" s="235"/>
      <c r="H49" s="235"/>
      <c r="I49" s="235"/>
      <c r="J49" s="249"/>
      <c r="K49" s="249"/>
      <c r="L49" s="249"/>
      <c r="M49" s="249"/>
      <c r="N49" s="249"/>
      <c r="O49" s="249"/>
      <c r="P49" s="249"/>
      <c r="Q49" s="249"/>
    </row>
    <row r="50" spans="1:17" ht="13.5">
      <c r="A50" s="233"/>
      <c r="B50" s="233"/>
      <c r="C50" s="233"/>
      <c r="D50" s="233"/>
      <c r="E50" s="235"/>
      <c r="F50" s="235"/>
      <c r="G50" s="235"/>
      <c r="H50" s="235"/>
      <c r="I50" s="235"/>
      <c r="J50" s="249"/>
      <c r="K50" s="249"/>
      <c r="L50" s="249"/>
      <c r="M50" s="249"/>
      <c r="N50" s="249"/>
      <c r="O50" s="249"/>
      <c r="P50" s="249"/>
      <c r="Q50" s="249"/>
    </row>
    <row r="51" spans="1:17" ht="13.5">
      <c r="A51" s="233"/>
      <c r="B51" s="233"/>
      <c r="C51" s="233"/>
      <c r="D51" s="233"/>
      <c r="E51" s="235"/>
      <c r="F51" s="235"/>
      <c r="G51" s="235"/>
      <c r="H51" s="235"/>
      <c r="I51" s="235"/>
      <c r="J51" s="249"/>
      <c r="K51" s="249"/>
      <c r="L51" s="249"/>
      <c r="M51" s="249"/>
      <c r="N51" s="249"/>
      <c r="O51" s="249"/>
      <c r="P51" s="249"/>
      <c r="Q51" s="249"/>
    </row>
    <row r="52" spans="1:17" ht="13.5">
      <c r="A52" s="233"/>
      <c r="B52" s="233"/>
      <c r="C52" s="233"/>
      <c r="D52" s="233"/>
      <c r="E52" s="235"/>
      <c r="F52" s="235"/>
      <c r="G52" s="235"/>
      <c r="H52" s="235"/>
      <c r="I52" s="235"/>
      <c r="J52" s="249"/>
      <c r="K52" s="249"/>
      <c r="L52" s="249"/>
      <c r="M52" s="249"/>
      <c r="N52" s="249"/>
      <c r="O52" s="249"/>
      <c r="P52" s="249"/>
      <c r="Q52" s="249"/>
    </row>
    <row r="53" spans="1:17" ht="13.5">
      <c r="A53" s="233"/>
      <c r="B53" s="233"/>
      <c r="C53" s="233"/>
      <c r="D53" s="233"/>
      <c r="E53" s="235"/>
      <c r="F53" s="235"/>
      <c r="G53" s="235"/>
      <c r="H53" s="235"/>
      <c r="I53" s="235"/>
      <c r="J53" s="249"/>
      <c r="K53" s="249"/>
      <c r="L53" s="249"/>
      <c r="M53" s="249"/>
      <c r="N53" s="249"/>
      <c r="O53" s="249"/>
      <c r="P53" s="249"/>
      <c r="Q53" s="249"/>
    </row>
    <row r="54" spans="1:17" ht="13.5">
      <c r="A54" s="233"/>
      <c r="B54" s="233"/>
      <c r="C54" s="233"/>
      <c r="D54" s="233"/>
      <c r="E54" s="235"/>
      <c r="F54" s="235"/>
      <c r="G54" s="235"/>
      <c r="H54" s="235"/>
      <c r="I54" s="235"/>
      <c r="J54" s="249"/>
      <c r="K54" s="249"/>
      <c r="L54" s="249"/>
      <c r="M54" s="249"/>
      <c r="N54" s="249"/>
      <c r="O54" s="249"/>
      <c r="P54" s="249"/>
      <c r="Q54" s="249"/>
    </row>
    <row r="55" spans="1:17" ht="13.5">
      <c r="A55" s="233"/>
      <c r="B55" s="233"/>
      <c r="C55" s="233"/>
      <c r="D55" s="233"/>
      <c r="E55" s="235"/>
      <c r="F55" s="235"/>
      <c r="G55" s="235"/>
      <c r="H55" s="235"/>
      <c r="I55" s="235"/>
      <c r="J55" s="249"/>
      <c r="K55" s="249"/>
      <c r="L55" s="249"/>
      <c r="M55" s="249"/>
      <c r="N55" s="249"/>
      <c r="O55" s="249"/>
      <c r="P55" s="249"/>
      <c r="Q55" s="249"/>
    </row>
    <row r="56" spans="1:17" ht="13.5">
      <c r="A56" s="233"/>
      <c r="B56" s="233"/>
      <c r="C56" s="233"/>
      <c r="D56" s="233"/>
      <c r="E56" s="235"/>
      <c r="F56" s="235"/>
      <c r="G56" s="235"/>
      <c r="H56" s="235"/>
      <c r="I56" s="235"/>
      <c r="J56" s="249"/>
      <c r="K56" s="249"/>
      <c r="L56" s="249"/>
      <c r="M56" s="249"/>
      <c r="N56" s="249"/>
      <c r="O56" s="249"/>
      <c r="P56" s="249"/>
      <c r="Q56" s="249"/>
    </row>
    <row r="57" spans="1:17" ht="13.5">
      <c r="A57" s="233"/>
      <c r="B57" s="233"/>
      <c r="C57" s="233"/>
      <c r="D57" s="233"/>
      <c r="E57" s="235"/>
      <c r="F57" s="235"/>
      <c r="G57" s="235"/>
      <c r="H57" s="235"/>
      <c r="I57" s="235"/>
      <c r="J57" s="249"/>
      <c r="K57" s="249"/>
      <c r="L57" s="249"/>
      <c r="M57" s="249"/>
      <c r="N57" s="249"/>
      <c r="O57" s="249"/>
      <c r="P57" s="249"/>
      <c r="Q57" s="249"/>
    </row>
    <row r="58" spans="1:17" ht="13.5">
      <c r="A58" s="233"/>
      <c r="B58" s="233"/>
      <c r="C58" s="233"/>
      <c r="D58" s="233"/>
      <c r="E58" s="235"/>
      <c r="F58" s="235"/>
      <c r="G58" s="235"/>
      <c r="H58" s="235"/>
      <c r="I58" s="235"/>
      <c r="J58" s="249"/>
      <c r="K58" s="249"/>
      <c r="L58" s="249"/>
      <c r="M58" s="249"/>
      <c r="N58" s="249"/>
      <c r="O58" s="249"/>
      <c r="P58" s="249"/>
      <c r="Q58" s="249"/>
    </row>
    <row r="59" spans="1:17" ht="13.5">
      <c r="A59" s="233"/>
      <c r="B59" s="233"/>
      <c r="C59" s="233"/>
      <c r="D59" s="233"/>
      <c r="E59" s="235"/>
      <c r="F59" s="235"/>
      <c r="G59" s="235"/>
      <c r="H59" s="235"/>
      <c r="I59" s="235"/>
      <c r="J59" s="249"/>
      <c r="K59" s="249"/>
      <c r="L59" s="249"/>
      <c r="M59" s="249"/>
      <c r="N59" s="249"/>
      <c r="O59" s="249"/>
      <c r="P59" s="249"/>
      <c r="Q59" s="249"/>
    </row>
    <row r="60" spans="1:17" ht="13.5">
      <c r="A60" s="233"/>
      <c r="B60" s="233"/>
      <c r="C60" s="233"/>
      <c r="D60" s="233"/>
      <c r="E60" s="235"/>
      <c r="F60" s="235"/>
      <c r="G60" s="235"/>
      <c r="H60" s="235"/>
      <c r="I60" s="235"/>
      <c r="J60" s="249"/>
      <c r="K60" s="249"/>
      <c r="L60" s="249"/>
      <c r="M60" s="249"/>
      <c r="N60" s="249"/>
      <c r="O60" s="249"/>
      <c r="P60" s="249"/>
      <c r="Q60" s="249"/>
    </row>
    <row r="61" spans="1:17" ht="13.5">
      <c r="A61" s="233"/>
      <c r="B61" s="233"/>
      <c r="C61" s="233"/>
      <c r="D61" s="233"/>
      <c r="E61" s="235"/>
      <c r="F61" s="235"/>
      <c r="G61" s="235"/>
      <c r="H61" s="235"/>
      <c r="I61" s="235"/>
      <c r="J61" s="249"/>
      <c r="K61" s="249"/>
      <c r="L61" s="249"/>
      <c r="M61" s="249"/>
      <c r="N61" s="249"/>
      <c r="O61" s="249"/>
      <c r="P61" s="249"/>
      <c r="Q61" s="249"/>
    </row>
    <row r="62" spans="1:17" ht="13.5">
      <c r="A62" s="233"/>
      <c r="B62" s="233"/>
      <c r="C62" s="233"/>
      <c r="D62" s="233"/>
      <c r="E62" s="235"/>
      <c r="F62" s="235"/>
      <c r="G62" s="235"/>
      <c r="H62" s="235"/>
      <c r="I62" s="235"/>
      <c r="J62" s="249"/>
      <c r="K62" s="249"/>
      <c r="L62" s="249"/>
      <c r="M62" s="249"/>
      <c r="N62" s="249"/>
      <c r="O62" s="249"/>
      <c r="P62" s="249"/>
      <c r="Q62" s="249"/>
    </row>
    <row r="63" spans="1:17" ht="13.5">
      <c r="A63" s="233"/>
      <c r="B63" s="233"/>
      <c r="C63" s="233"/>
      <c r="D63" s="233"/>
      <c r="E63" s="235"/>
      <c r="F63" s="235"/>
      <c r="G63" s="235"/>
      <c r="H63" s="235"/>
      <c r="I63" s="235"/>
      <c r="J63" s="249"/>
      <c r="K63" s="249"/>
      <c r="L63" s="249"/>
      <c r="M63" s="249"/>
      <c r="N63" s="249"/>
      <c r="O63" s="249"/>
      <c r="P63" s="249"/>
      <c r="Q63" s="249"/>
    </row>
    <row r="64" spans="1:17" ht="13.5">
      <c r="A64" s="233"/>
      <c r="B64" s="233"/>
      <c r="C64" s="233"/>
      <c r="D64" s="233"/>
      <c r="E64" s="235"/>
      <c r="F64" s="235"/>
      <c r="G64" s="235"/>
      <c r="H64" s="235"/>
      <c r="I64" s="235"/>
      <c r="J64" s="249"/>
      <c r="K64" s="249"/>
      <c r="L64" s="249"/>
      <c r="M64" s="249"/>
      <c r="N64" s="249"/>
      <c r="O64" s="249"/>
      <c r="P64" s="249"/>
      <c r="Q64" s="249"/>
    </row>
    <row r="65" spans="1:17" ht="13.5">
      <c r="A65" s="233"/>
      <c r="B65" s="233"/>
      <c r="C65" s="233"/>
      <c r="D65" s="233"/>
      <c r="E65" s="235"/>
      <c r="F65" s="235"/>
      <c r="G65" s="235"/>
      <c r="H65" s="235"/>
      <c r="I65" s="235"/>
      <c r="J65" s="249"/>
      <c r="K65" s="249"/>
      <c r="L65" s="249"/>
      <c r="M65" s="249"/>
      <c r="N65" s="249"/>
      <c r="O65" s="249"/>
      <c r="P65" s="249"/>
      <c r="Q65" s="249"/>
    </row>
    <row r="66" spans="1:17" ht="13.5">
      <c r="A66" s="233"/>
      <c r="B66" s="233"/>
      <c r="C66" s="233"/>
      <c r="D66" s="233"/>
      <c r="E66" s="235"/>
      <c r="F66" s="235"/>
      <c r="G66" s="235"/>
      <c r="H66" s="235"/>
      <c r="I66" s="235"/>
      <c r="J66" s="249"/>
      <c r="K66" s="249"/>
      <c r="L66" s="249"/>
      <c r="M66" s="249"/>
      <c r="N66" s="249"/>
      <c r="O66" s="249"/>
      <c r="P66" s="249"/>
      <c r="Q66" s="249"/>
    </row>
    <row r="67" spans="1:17" ht="13.5">
      <c r="A67" s="233"/>
      <c r="B67" s="233"/>
      <c r="C67" s="233"/>
      <c r="D67" s="233"/>
      <c r="E67" s="235"/>
      <c r="F67" s="235"/>
      <c r="G67" s="235"/>
      <c r="H67" s="235"/>
      <c r="I67" s="235"/>
      <c r="J67" s="249"/>
      <c r="K67" s="249"/>
      <c r="L67" s="249"/>
      <c r="M67" s="249"/>
      <c r="N67" s="249"/>
      <c r="O67" s="249"/>
      <c r="P67" s="249"/>
      <c r="Q67" s="249"/>
    </row>
    <row r="68" spans="1:17" ht="13.5">
      <c r="A68" s="233"/>
      <c r="B68" s="233"/>
      <c r="C68" s="233"/>
      <c r="D68" s="233"/>
      <c r="E68" s="235"/>
      <c r="F68" s="235"/>
      <c r="G68" s="235"/>
      <c r="H68" s="235"/>
      <c r="I68" s="235"/>
      <c r="J68" s="249"/>
      <c r="K68" s="249"/>
      <c r="L68" s="249"/>
      <c r="M68" s="249"/>
      <c r="N68" s="249"/>
      <c r="O68" s="249"/>
      <c r="P68" s="249"/>
      <c r="Q68" s="249"/>
    </row>
    <row r="69" spans="1:17" ht="13.5">
      <c r="A69" s="233"/>
      <c r="B69" s="233"/>
      <c r="C69" s="233"/>
      <c r="D69" s="233"/>
      <c r="E69" s="235"/>
      <c r="F69" s="235"/>
      <c r="G69" s="235"/>
      <c r="H69" s="235"/>
      <c r="I69" s="235"/>
      <c r="J69" s="249"/>
      <c r="K69" s="249"/>
      <c r="L69" s="249"/>
      <c r="M69" s="249"/>
      <c r="N69" s="249"/>
      <c r="O69" s="249"/>
      <c r="P69" s="249"/>
      <c r="Q69" s="249"/>
    </row>
    <row r="70" spans="1:17" ht="13.5">
      <c r="A70" s="233"/>
      <c r="B70" s="233"/>
      <c r="C70" s="233"/>
      <c r="D70" s="233"/>
      <c r="E70" s="235"/>
      <c r="F70" s="235"/>
      <c r="G70" s="235"/>
      <c r="H70" s="235"/>
      <c r="I70" s="235"/>
      <c r="J70" s="249"/>
      <c r="K70" s="249"/>
      <c r="L70" s="249"/>
      <c r="M70" s="249"/>
      <c r="N70" s="249"/>
      <c r="O70" s="249"/>
      <c r="P70" s="249"/>
      <c r="Q70" s="249"/>
    </row>
    <row r="71" spans="1:17" ht="13.5">
      <c r="A71" s="233"/>
      <c r="B71" s="233"/>
      <c r="C71" s="233"/>
      <c r="D71" s="233"/>
      <c r="E71" s="235"/>
      <c r="F71" s="235"/>
      <c r="G71" s="235"/>
      <c r="H71" s="235"/>
      <c r="I71" s="235"/>
      <c r="J71" s="249"/>
      <c r="K71" s="249"/>
      <c r="L71" s="249"/>
      <c r="M71" s="249"/>
      <c r="N71" s="249"/>
      <c r="O71" s="249"/>
      <c r="P71" s="249"/>
      <c r="Q71" s="249"/>
    </row>
    <row r="72" spans="1:17" ht="13.5">
      <c r="A72" s="233"/>
      <c r="B72" s="233"/>
      <c r="C72" s="233"/>
      <c r="D72" s="233"/>
      <c r="E72" s="235"/>
      <c r="F72" s="235"/>
      <c r="G72" s="235"/>
      <c r="H72" s="235"/>
      <c r="I72" s="235"/>
      <c r="J72" s="249"/>
      <c r="K72" s="249"/>
      <c r="L72" s="249"/>
      <c r="M72" s="249"/>
      <c r="N72" s="249"/>
      <c r="O72" s="249"/>
      <c r="P72" s="249"/>
      <c r="Q72" s="249"/>
    </row>
    <row r="73" spans="1:17" ht="13.5">
      <c r="A73" s="233"/>
      <c r="B73" s="233"/>
      <c r="C73" s="233"/>
      <c r="D73" s="233"/>
      <c r="E73" s="235"/>
      <c r="F73" s="235"/>
      <c r="G73" s="235"/>
      <c r="H73" s="235"/>
      <c r="I73" s="235"/>
      <c r="J73" s="249"/>
      <c r="K73" s="249"/>
      <c r="L73" s="249"/>
      <c r="M73" s="249"/>
      <c r="N73" s="249"/>
      <c r="O73" s="249"/>
      <c r="P73" s="249"/>
      <c r="Q73" s="249"/>
    </row>
    <row r="74" spans="1:17" ht="13.5">
      <c r="A74" s="233"/>
      <c r="B74" s="233"/>
      <c r="C74" s="233"/>
      <c r="D74" s="233"/>
      <c r="E74" s="235"/>
      <c r="F74" s="235"/>
      <c r="G74" s="235"/>
      <c r="H74" s="235"/>
      <c r="I74" s="235"/>
      <c r="J74" s="249"/>
      <c r="K74" s="249"/>
      <c r="L74" s="249"/>
      <c r="M74" s="249"/>
      <c r="N74" s="249"/>
      <c r="O74" s="249"/>
      <c r="P74" s="249"/>
      <c r="Q74" s="249"/>
    </row>
    <row r="75" spans="1:17" ht="13.5">
      <c r="A75" s="233"/>
      <c r="B75" s="233"/>
      <c r="C75" s="233"/>
      <c r="D75" s="233"/>
      <c r="E75" s="235"/>
      <c r="F75" s="235"/>
      <c r="G75" s="235"/>
      <c r="H75" s="235"/>
      <c r="I75" s="235"/>
      <c r="J75" s="249"/>
      <c r="K75" s="249"/>
      <c r="L75" s="249"/>
      <c r="M75" s="249"/>
      <c r="N75" s="249"/>
      <c r="O75" s="249"/>
      <c r="P75" s="249"/>
      <c r="Q75" s="249"/>
    </row>
    <row r="76" spans="1:17" ht="13.5">
      <c r="A76" s="233"/>
      <c r="B76" s="233"/>
      <c r="C76" s="233"/>
      <c r="D76" s="233"/>
      <c r="E76" s="235"/>
      <c r="F76" s="235"/>
      <c r="G76" s="235"/>
      <c r="H76" s="235"/>
      <c r="I76" s="235"/>
      <c r="J76" s="249"/>
      <c r="K76" s="249"/>
      <c r="L76" s="249"/>
      <c r="M76" s="249"/>
      <c r="N76" s="249"/>
      <c r="O76" s="249"/>
      <c r="P76" s="249"/>
      <c r="Q76" s="249"/>
    </row>
    <row r="77" spans="1:17" ht="13.5">
      <c r="A77" s="233"/>
      <c r="B77" s="233"/>
      <c r="C77" s="233"/>
      <c r="D77" s="233"/>
      <c r="E77" s="235"/>
      <c r="F77" s="235"/>
      <c r="G77" s="235"/>
      <c r="H77" s="235"/>
      <c r="I77" s="235"/>
      <c r="J77" s="249"/>
      <c r="K77" s="249"/>
      <c r="L77" s="249"/>
      <c r="M77" s="249"/>
      <c r="N77" s="249"/>
      <c r="O77" s="249"/>
      <c r="P77" s="249"/>
      <c r="Q77" s="249"/>
    </row>
    <row r="78" spans="1:17" ht="13.5">
      <c r="A78" s="233"/>
      <c r="B78" s="233"/>
      <c r="C78" s="233"/>
      <c r="D78" s="233"/>
      <c r="E78" s="235"/>
      <c r="F78" s="235"/>
      <c r="G78" s="235"/>
      <c r="H78" s="235"/>
      <c r="I78" s="235"/>
      <c r="J78" s="249"/>
      <c r="K78" s="249"/>
      <c r="L78" s="249"/>
      <c r="M78" s="249"/>
      <c r="N78" s="249"/>
      <c r="O78" s="249"/>
      <c r="P78" s="249"/>
      <c r="Q78" s="249"/>
    </row>
    <row r="79" spans="1:17" ht="13.5">
      <c r="A79" s="233"/>
      <c r="B79" s="233"/>
      <c r="C79" s="233"/>
      <c r="D79" s="233"/>
      <c r="E79" s="235"/>
      <c r="F79" s="235"/>
      <c r="G79" s="235"/>
      <c r="H79" s="235"/>
      <c r="I79" s="235"/>
      <c r="J79" s="249"/>
      <c r="K79" s="249"/>
      <c r="L79" s="249"/>
      <c r="M79" s="249"/>
      <c r="N79" s="249"/>
      <c r="O79" s="249"/>
      <c r="P79" s="249"/>
      <c r="Q79" s="249"/>
    </row>
    <row r="80" spans="1:17" ht="13.5">
      <c r="A80" s="233"/>
      <c r="B80" s="233"/>
      <c r="C80" s="233"/>
      <c r="D80" s="233"/>
      <c r="E80" s="235"/>
      <c r="F80" s="235"/>
      <c r="G80" s="235"/>
      <c r="H80" s="235"/>
      <c r="I80" s="235"/>
      <c r="J80" s="249"/>
      <c r="K80" s="249"/>
      <c r="L80" s="249"/>
      <c r="M80" s="249"/>
      <c r="N80" s="249"/>
      <c r="O80" s="249"/>
      <c r="P80" s="249"/>
      <c r="Q80" s="249"/>
    </row>
    <row r="81" spans="1:17" ht="13.5">
      <c r="A81" s="233"/>
      <c r="B81" s="233"/>
      <c r="C81" s="233"/>
      <c r="D81" s="233"/>
      <c r="E81" s="235"/>
      <c r="F81" s="235"/>
      <c r="G81" s="235"/>
      <c r="H81" s="235"/>
      <c r="I81" s="235"/>
      <c r="J81" s="249"/>
      <c r="K81" s="249"/>
      <c r="L81" s="249"/>
      <c r="M81" s="249"/>
      <c r="N81" s="249"/>
      <c r="O81" s="249"/>
      <c r="P81" s="249"/>
      <c r="Q81" s="249"/>
    </row>
    <row r="82" spans="1:17" ht="13.5">
      <c r="A82" s="233"/>
      <c r="B82" s="233"/>
      <c r="C82" s="233"/>
      <c r="D82" s="233"/>
      <c r="E82" s="235"/>
      <c r="F82" s="235"/>
      <c r="G82" s="235"/>
      <c r="H82" s="235"/>
      <c r="I82" s="235"/>
      <c r="J82" s="249"/>
      <c r="K82" s="249"/>
      <c r="L82" s="249"/>
      <c r="M82" s="249"/>
      <c r="N82" s="249"/>
      <c r="O82" s="249"/>
      <c r="P82" s="249"/>
      <c r="Q82" s="249"/>
    </row>
    <row r="83" spans="1:17" ht="13.5">
      <c r="A83" s="233"/>
      <c r="B83" s="233"/>
      <c r="C83" s="233"/>
      <c r="D83" s="233"/>
      <c r="E83" s="235"/>
      <c r="F83" s="235"/>
      <c r="G83" s="235"/>
      <c r="H83" s="235"/>
      <c r="I83" s="235"/>
      <c r="J83" s="249"/>
      <c r="K83" s="249"/>
      <c r="L83" s="249"/>
      <c r="M83" s="249"/>
      <c r="N83" s="249"/>
      <c r="O83" s="249"/>
      <c r="P83" s="249"/>
      <c r="Q83" s="249"/>
    </row>
    <row r="84" spans="1:17" ht="13.5">
      <c r="A84" s="233"/>
      <c r="B84" s="233"/>
      <c r="C84" s="233"/>
      <c r="D84" s="233"/>
      <c r="E84" s="235"/>
      <c r="F84" s="235"/>
      <c r="G84" s="235"/>
      <c r="H84" s="235"/>
      <c r="I84" s="235"/>
      <c r="J84" s="249"/>
      <c r="K84" s="249"/>
      <c r="L84" s="249"/>
      <c r="M84" s="249"/>
      <c r="N84" s="249"/>
      <c r="O84" s="249"/>
      <c r="P84" s="249"/>
      <c r="Q84" s="249"/>
    </row>
    <row r="85" spans="1:17" ht="13.5">
      <c r="A85" s="233"/>
      <c r="B85" s="233"/>
      <c r="C85" s="233"/>
      <c r="D85" s="233"/>
      <c r="E85" s="235"/>
      <c r="F85" s="235"/>
      <c r="G85" s="235"/>
      <c r="H85" s="235"/>
      <c r="I85" s="235"/>
      <c r="J85" s="249"/>
      <c r="K85" s="249"/>
      <c r="L85" s="249"/>
      <c r="M85" s="249"/>
      <c r="N85" s="249"/>
      <c r="O85" s="249"/>
      <c r="P85" s="249"/>
      <c r="Q85" s="249"/>
    </row>
    <row r="86" spans="1:17" ht="13.5">
      <c r="A86" s="233"/>
      <c r="B86" s="233"/>
      <c r="C86" s="233"/>
      <c r="D86" s="233"/>
      <c r="E86" s="235"/>
      <c r="F86" s="235"/>
      <c r="G86" s="235"/>
      <c r="H86" s="235"/>
      <c r="I86" s="235"/>
      <c r="J86" s="249"/>
      <c r="K86" s="249"/>
      <c r="L86" s="249"/>
      <c r="M86" s="249"/>
      <c r="N86" s="249"/>
      <c r="O86" s="249"/>
      <c r="P86" s="249"/>
      <c r="Q86" s="249"/>
    </row>
    <row r="87" spans="1:17" ht="13.5">
      <c r="A87" s="233"/>
      <c r="B87" s="233"/>
      <c r="C87" s="233"/>
      <c r="D87" s="233"/>
      <c r="E87" s="235"/>
      <c r="F87" s="235"/>
      <c r="G87" s="235"/>
      <c r="H87" s="235"/>
      <c r="I87" s="235"/>
      <c r="J87" s="249"/>
      <c r="K87" s="249"/>
      <c r="L87" s="249"/>
      <c r="M87" s="249"/>
      <c r="N87" s="249"/>
      <c r="O87" s="249"/>
      <c r="P87" s="249"/>
      <c r="Q87" s="249"/>
    </row>
    <row r="88" spans="1:17" ht="13.5">
      <c r="A88" s="233"/>
      <c r="B88" s="233"/>
      <c r="C88" s="233"/>
      <c r="D88" s="233"/>
      <c r="E88" s="235"/>
      <c r="F88" s="235"/>
      <c r="G88" s="235"/>
      <c r="H88" s="235"/>
      <c r="I88" s="235"/>
      <c r="J88" s="249"/>
      <c r="K88" s="249"/>
      <c r="L88" s="249"/>
      <c r="M88" s="249"/>
      <c r="N88" s="249"/>
      <c r="O88" s="249"/>
      <c r="P88" s="249"/>
      <c r="Q88" s="249"/>
    </row>
    <row r="89" spans="1:17" ht="13.5">
      <c r="A89" s="233"/>
      <c r="B89" s="233"/>
      <c r="C89" s="233"/>
      <c r="D89" s="233"/>
      <c r="E89" s="235"/>
      <c r="F89" s="235"/>
      <c r="G89" s="235"/>
      <c r="H89" s="235"/>
      <c r="I89" s="235"/>
      <c r="J89" s="249"/>
      <c r="K89" s="249"/>
      <c r="L89" s="249"/>
      <c r="M89" s="249"/>
      <c r="N89" s="249"/>
      <c r="O89" s="249"/>
      <c r="P89" s="249"/>
      <c r="Q89" s="249"/>
    </row>
    <row r="90" spans="1:17" ht="13.5">
      <c r="A90" s="233"/>
      <c r="B90" s="233"/>
      <c r="C90" s="233"/>
      <c r="D90" s="233"/>
      <c r="E90" s="235"/>
      <c r="F90" s="235"/>
      <c r="G90" s="235"/>
      <c r="H90" s="235"/>
      <c r="I90" s="235"/>
      <c r="J90" s="249"/>
      <c r="K90" s="249"/>
      <c r="L90" s="249"/>
      <c r="M90" s="249"/>
      <c r="N90" s="249"/>
      <c r="O90" s="249"/>
      <c r="P90" s="249"/>
      <c r="Q90" s="249"/>
    </row>
    <row r="91" spans="1:17" ht="13.5">
      <c r="A91" s="233"/>
      <c r="B91" s="233"/>
      <c r="C91" s="233"/>
      <c r="D91" s="233"/>
      <c r="E91" s="235"/>
      <c r="F91" s="235"/>
      <c r="G91" s="235"/>
      <c r="H91" s="235"/>
      <c r="I91" s="235"/>
      <c r="J91" s="249"/>
      <c r="K91" s="249"/>
      <c r="L91" s="249"/>
      <c r="M91" s="249"/>
      <c r="N91" s="249"/>
      <c r="O91" s="249"/>
      <c r="P91" s="249"/>
      <c r="Q91" s="249"/>
    </row>
    <row r="92" spans="1:17" ht="13.5">
      <c r="A92" s="233"/>
      <c r="B92" s="233"/>
      <c r="C92" s="233"/>
      <c r="D92" s="233"/>
      <c r="E92" s="235"/>
      <c r="F92" s="235"/>
      <c r="G92" s="235"/>
      <c r="H92" s="235"/>
      <c r="I92" s="235"/>
      <c r="J92" s="249"/>
      <c r="K92" s="249"/>
      <c r="L92" s="249"/>
      <c r="M92" s="249"/>
      <c r="N92" s="249"/>
      <c r="O92" s="249"/>
      <c r="P92" s="249"/>
      <c r="Q92" s="249"/>
    </row>
    <row r="93" spans="1:17" ht="13.5">
      <c r="A93" s="233"/>
      <c r="B93" s="233"/>
      <c r="C93" s="233"/>
      <c r="D93" s="233"/>
      <c r="E93" s="235"/>
      <c r="F93" s="235"/>
      <c r="G93" s="235"/>
      <c r="H93" s="235"/>
      <c r="I93" s="235"/>
      <c r="J93" s="249"/>
      <c r="K93" s="249"/>
      <c r="L93" s="249"/>
      <c r="M93" s="249"/>
      <c r="N93" s="249"/>
      <c r="O93" s="249"/>
      <c r="P93" s="249"/>
      <c r="Q93" s="249"/>
    </row>
    <row r="94" spans="1:17" ht="13.5">
      <c r="A94" s="233"/>
      <c r="B94" s="233"/>
      <c r="C94" s="233"/>
      <c r="D94" s="233"/>
      <c r="E94" s="235"/>
      <c r="F94" s="235"/>
      <c r="G94" s="235"/>
      <c r="H94" s="235"/>
      <c r="I94" s="235"/>
      <c r="J94" s="249"/>
      <c r="K94" s="249"/>
      <c r="L94" s="249"/>
      <c r="M94" s="249"/>
      <c r="N94" s="249"/>
      <c r="O94" s="249"/>
      <c r="P94" s="249"/>
      <c r="Q94" s="249"/>
    </row>
    <row r="95" spans="1:17" ht="13.5">
      <c r="A95" s="233"/>
      <c r="B95" s="233"/>
      <c r="C95" s="233"/>
      <c r="D95" s="233"/>
      <c r="E95" s="235"/>
      <c r="F95" s="235"/>
      <c r="G95" s="235"/>
      <c r="H95" s="235"/>
      <c r="I95" s="235"/>
      <c r="J95" s="249"/>
      <c r="K95" s="249"/>
      <c r="L95" s="249"/>
      <c r="M95" s="249"/>
      <c r="N95" s="249"/>
      <c r="O95" s="249"/>
      <c r="P95" s="249"/>
      <c r="Q95" s="249"/>
    </row>
    <row r="96" spans="1:17" ht="13.5">
      <c r="A96" s="233"/>
      <c r="B96" s="233"/>
      <c r="C96" s="233"/>
      <c r="D96" s="233"/>
      <c r="E96" s="235"/>
      <c r="F96" s="235"/>
      <c r="G96" s="235"/>
      <c r="H96" s="235"/>
      <c r="I96" s="235"/>
      <c r="J96" s="249"/>
      <c r="K96" s="249"/>
      <c r="L96" s="249"/>
      <c r="M96" s="249"/>
      <c r="N96" s="249"/>
      <c r="O96" s="249"/>
      <c r="P96" s="249"/>
      <c r="Q96" s="249"/>
    </row>
    <row r="97" spans="1:17" ht="13.5">
      <c r="A97" s="233"/>
      <c r="B97" s="233"/>
      <c r="C97" s="233"/>
      <c r="D97" s="233"/>
      <c r="E97" s="235"/>
      <c r="F97" s="235"/>
      <c r="G97" s="235"/>
      <c r="H97" s="235"/>
      <c r="I97" s="235"/>
      <c r="J97" s="249"/>
      <c r="K97" s="249"/>
      <c r="L97" s="249"/>
      <c r="M97" s="249"/>
      <c r="N97" s="249"/>
      <c r="O97" s="249"/>
      <c r="P97" s="249"/>
      <c r="Q97" s="249"/>
    </row>
    <row r="98" spans="1:17" ht="13.5">
      <c r="A98" s="233"/>
      <c r="B98" s="233"/>
      <c r="C98" s="233"/>
      <c r="D98" s="233"/>
      <c r="E98" s="235"/>
      <c r="F98" s="235"/>
      <c r="G98" s="235"/>
      <c r="H98" s="235"/>
      <c r="I98" s="235"/>
      <c r="J98" s="249"/>
      <c r="K98" s="249"/>
      <c r="L98" s="249"/>
      <c r="M98" s="249"/>
      <c r="N98" s="249"/>
      <c r="O98" s="249"/>
      <c r="P98" s="249"/>
      <c r="Q98" s="249"/>
    </row>
    <row r="99" spans="1:17" ht="13.5">
      <c r="A99" s="233"/>
      <c r="B99" s="233"/>
      <c r="C99" s="233"/>
      <c r="D99" s="233"/>
      <c r="E99" s="235"/>
      <c r="F99" s="235"/>
      <c r="G99" s="235"/>
      <c r="H99" s="235"/>
      <c r="I99" s="235"/>
      <c r="J99" s="249"/>
      <c r="K99" s="249"/>
      <c r="L99" s="249"/>
      <c r="M99" s="249"/>
      <c r="N99" s="249"/>
      <c r="O99" s="249"/>
      <c r="P99" s="249"/>
      <c r="Q99" s="249"/>
    </row>
    <row r="100" spans="1:17" ht="13.5">
      <c r="A100" s="233"/>
      <c r="B100" s="233"/>
      <c r="C100" s="233"/>
      <c r="D100" s="233"/>
      <c r="E100" s="235"/>
      <c r="F100" s="235"/>
      <c r="G100" s="235"/>
      <c r="H100" s="235"/>
      <c r="I100" s="235"/>
      <c r="J100" s="249"/>
      <c r="K100" s="249"/>
      <c r="L100" s="249"/>
      <c r="M100" s="249"/>
      <c r="N100" s="249"/>
      <c r="O100" s="249"/>
      <c r="P100" s="249"/>
      <c r="Q100" s="249"/>
    </row>
    <row r="101" spans="1:17" ht="13.5">
      <c r="A101" s="233"/>
      <c r="B101" s="233"/>
      <c r="C101" s="233"/>
      <c r="D101" s="233"/>
      <c r="E101" s="235"/>
      <c r="F101" s="235"/>
      <c r="G101" s="235"/>
      <c r="H101" s="235"/>
      <c r="I101" s="235"/>
      <c r="J101" s="249"/>
      <c r="K101" s="249"/>
      <c r="L101" s="249"/>
      <c r="M101" s="249"/>
      <c r="N101" s="249"/>
      <c r="O101" s="249"/>
      <c r="P101" s="249"/>
      <c r="Q101" s="249"/>
    </row>
    <row r="102" spans="1:17" ht="13.5">
      <c r="A102" s="233"/>
      <c r="B102" s="233"/>
      <c r="C102" s="233"/>
      <c r="D102" s="233"/>
      <c r="E102" s="235"/>
      <c r="F102" s="235"/>
      <c r="G102" s="235"/>
      <c r="H102" s="235"/>
      <c r="I102" s="235"/>
      <c r="J102" s="249"/>
      <c r="K102" s="249"/>
      <c r="L102" s="249"/>
      <c r="M102" s="249"/>
      <c r="N102" s="249"/>
      <c r="O102" s="249"/>
      <c r="P102" s="249"/>
      <c r="Q102" s="249"/>
    </row>
    <row r="103" spans="1:17" ht="13.5">
      <c r="A103" s="233"/>
      <c r="B103" s="233"/>
      <c r="C103" s="233"/>
      <c r="D103" s="233"/>
      <c r="E103" s="235"/>
      <c r="F103" s="235"/>
      <c r="G103" s="235"/>
      <c r="H103" s="235"/>
      <c r="I103" s="235"/>
      <c r="J103" s="249"/>
      <c r="K103" s="249"/>
      <c r="L103" s="249"/>
      <c r="M103" s="249"/>
      <c r="N103" s="249"/>
      <c r="O103" s="249"/>
      <c r="P103" s="249"/>
      <c r="Q103" s="249"/>
    </row>
    <row r="104" spans="1:17" ht="13.5">
      <c r="A104" s="233"/>
      <c r="B104" s="233"/>
      <c r="C104" s="233"/>
      <c r="D104" s="233"/>
      <c r="E104" s="235"/>
      <c r="F104" s="235"/>
      <c r="G104" s="235"/>
      <c r="H104" s="235"/>
      <c r="I104" s="235"/>
      <c r="J104" s="249"/>
      <c r="K104" s="249"/>
      <c r="L104" s="249"/>
      <c r="M104" s="249"/>
      <c r="N104" s="249"/>
      <c r="O104" s="249"/>
      <c r="P104" s="249"/>
      <c r="Q104" s="249"/>
    </row>
    <row r="105" spans="1:17" ht="13.5">
      <c r="A105" s="233"/>
      <c r="B105" s="233"/>
      <c r="C105" s="233"/>
      <c r="D105" s="233"/>
      <c r="E105" s="235"/>
      <c r="F105" s="235"/>
      <c r="G105" s="235"/>
      <c r="H105" s="235"/>
      <c r="I105" s="235"/>
      <c r="J105" s="249"/>
      <c r="K105" s="249"/>
      <c r="L105" s="249"/>
      <c r="M105" s="249"/>
      <c r="N105" s="249"/>
      <c r="O105" s="249"/>
      <c r="P105" s="249"/>
      <c r="Q105" s="249"/>
    </row>
    <row r="106" spans="1:17" ht="13.5">
      <c r="A106" s="233"/>
      <c r="B106" s="233"/>
      <c r="C106" s="233"/>
      <c r="D106" s="233"/>
      <c r="E106" s="235"/>
      <c r="F106" s="235"/>
      <c r="G106" s="235"/>
      <c r="H106" s="235"/>
      <c r="I106" s="235"/>
      <c r="J106" s="249"/>
      <c r="K106" s="249"/>
      <c r="L106" s="249"/>
      <c r="M106" s="249"/>
      <c r="N106" s="249"/>
      <c r="O106" s="249"/>
      <c r="P106" s="249"/>
      <c r="Q106" s="249"/>
    </row>
    <row r="107" spans="1:17" ht="13.5">
      <c r="A107" s="233"/>
      <c r="B107" s="233"/>
      <c r="C107" s="233"/>
      <c r="D107" s="233"/>
      <c r="E107" s="235"/>
      <c r="F107" s="235"/>
      <c r="G107" s="235"/>
      <c r="H107" s="235"/>
      <c r="I107" s="235"/>
      <c r="J107" s="249"/>
      <c r="K107" s="249"/>
      <c r="L107" s="249"/>
      <c r="M107" s="249"/>
      <c r="N107" s="249"/>
      <c r="O107" s="249"/>
      <c r="P107" s="249"/>
      <c r="Q107" s="249"/>
    </row>
    <row r="108" spans="1:17" ht="13.5">
      <c r="A108" s="233"/>
      <c r="B108" s="233"/>
      <c r="C108" s="233"/>
      <c r="D108" s="233"/>
      <c r="E108" s="235"/>
      <c r="F108" s="235"/>
      <c r="G108" s="235"/>
      <c r="H108" s="235"/>
      <c r="I108" s="235"/>
      <c r="J108" s="249"/>
      <c r="K108" s="249"/>
      <c r="L108" s="249"/>
      <c r="M108" s="249"/>
      <c r="N108" s="249"/>
      <c r="O108" s="249"/>
      <c r="P108" s="249"/>
      <c r="Q108" s="249"/>
    </row>
    <row r="109" spans="1:17" ht="13.5">
      <c r="A109" s="233"/>
      <c r="B109" s="233"/>
      <c r="C109" s="233"/>
      <c r="D109" s="233"/>
      <c r="E109" s="235"/>
      <c r="F109" s="235"/>
      <c r="G109" s="235"/>
      <c r="H109" s="235"/>
      <c r="I109" s="235"/>
      <c r="J109" s="249"/>
      <c r="K109" s="249"/>
      <c r="L109" s="249"/>
      <c r="M109" s="249"/>
      <c r="N109" s="249"/>
      <c r="O109" s="249"/>
      <c r="P109" s="249"/>
      <c r="Q109" s="249"/>
    </row>
    <row r="110" spans="1:17" ht="13.5">
      <c r="A110" s="233"/>
      <c r="B110" s="233"/>
      <c r="C110" s="233"/>
      <c r="D110" s="233"/>
      <c r="E110" s="235"/>
      <c r="F110" s="235"/>
      <c r="G110" s="235"/>
      <c r="H110" s="235"/>
      <c r="I110" s="235"/>
      <c r="J110" s="249"/>
      <c r="K110" s="249"/>
      <c r="L110" s="249"/>
      <c r="M110" s="249"/>
      <c r="N110" s="249"/>
      <c r="O110" s="249"/>
      <c r="P110" s="249"/>
      <c r="Q110" s="249"/>
    </row>
    <row r="111" spans="1:17" ht="13.5">
      <c r="A111" s="233"/>
      <c r="B111" s="233"/>
      <c r="C111" s="233"/>
      <c r="D111" s="233"/>
      <c r="E111" s="235"/>
      <c r="F111" s="235"/>
      <c r="G111" s="235"/>
      <c r="H111" s="235"/>
      <c r="I111" s="235"/>
      <c r="J111" s="249"/>
      <c r="K111" s="249"/>
      <c r="L111" s="249"/>
      <c r="M111" s="249"/>
      <c r="N111" s="249"/>
      <c r="O111" s="249"/>
      <c r="P111" s="249"/>
      <c r="Q111" s="249"/>
    </row>
    <row r="112" spans="1:17" ht="13.5">
      <c r="A112" s="233"/>
      <c r="B112" s="233"/>
      <c r="C112" s="233"/>
      <c r="D112" s="233"/>
      <c r="E112" s="235"/>
      <c r="F112" s="235"/>
      <c r="G112" s="235"/>
      <c r="H112" s="235"/>
      <c r="I112" s="235"/>
      <c r="J112" s="249"/>
      <c r="K112" s="249"/>
      <c r="L112" s="249"/>
      <c r="M112" s="249"/>
      <c r="N112" s="249"/>
      <c r="O112" s="249"/>
      <c r="P112" s="249"/>
      <c r="Q112" s="249"/>
    </row>
    <row r="113" spans="1:17" ht="13.5">
      <c r="A113" s="233"/>
      <c r="B113" s="233"/>
      <c r="C113" s="233"/>
      <c r="D113" s="233"/>
      <c r="E113" s="235"/>
      <c r="F113" s="235"/>
      <c r="G113" s="235"/>
      <c r="H113" s="235"/>
      <c r="I113" s="235"/>
      <c r="J113" s="249"/>
      <c r="K113" s="249"/>
      <c r="L113" s="249"/>
      <c r="M113" s="249"/>
      <c r="N113" s="249"/>
      <c r="O113" s="249"/>
      <c r="P113" s="249"/>
      <c r="Q113" s="249"/>
    </row>
    <row r="114" spans="1:17" ht="13.5">
      <c r="A114" s="233"/>
      <c r="B114" s="233"/>
      <c r="C114" s="233"/>
      <c r="D114" s="233"/>
      <c r="E114" s="235"/>
      <c r="F114" s="235"/>
      <c r="G114" s="235"/>
      <c r="H114" s="235"/>
      <c r="I114" s="235"/>
      <c r="J114" s="249"/>
      <c r="K114" s="249"/>
      <c r="L114" s="249"/>
      <c r="M114" s="249"/>
      <c r="N114" s="249"/>
      <c r="O114" s="249"/>
      <c r="P114" s="249"/>
      <c r="Q114" s="249"/>
    </row>
    <row r="115" spans="1:17" ht="13.5">
      <c r="A115" s="233"/>
      <c r="B115" s="233"/>
      <c r="C115" s="233"/>
      <c r="D115" s="233"/>
      <c r="E115" s="235"/>
      <c r="F115" s="235"/>
      <c r="G115" s="235"/>
      <c r="H115" s="235"/>
      <c r="I115" s="235"/>
      <c r="J115" s="249"/>
      <c r="K115" s="249"/>
      <c r="L115" s="249"/>
      <c r="M115" s="249"/>
      <c r="N115" s="249"/>
      <c r="O115" s="249"/>
      <c r="P115" s="249"/>
      <c r="Q115" s="249"/>
    </row>
    <row r="116" spans="1:17" ht="13.5">
      <c r="A116" s="233"/>
      <c r="B116" s="233"/>
      <c r="C116" s="233"/>
      <c r="D116" s="233"/>
      <c r="E116" s="235"/>
      <c r="F116" s="235"/>
      <c r="G116" s="235"/>
      <c r="H116" s="235"/>
      <c r="I116" s="235"/>
      <c r="J116" s="249"/>
      <c r="K116" s="249"/>
      <c r="L116" s="249"/>
      <c r="M116" s="249"/>
      <c r="N116" s="249"/>
      <c r="O116" s="249"/>
      <c r="P116" s="249"/>
      <c r="Q116" s="249"/>
    </row>
  </sheetData>
  <sheetProtection/>
  <mergeCells count="24">
    <mergeCell ref="A1:Q1"/>
    <mergeCell ref="C2:D2"/>
    <mergeCell ref="E2:I2"/>
    <mergeCell ref="J2:K2"/>
    <mergeCell ref="A2:A3"/>
    <mergeCell ref="B2:B3"/>
    <mergeCell ref="C11:C13"/>
    <mergeCell ref="C15:C16"/>
    <mergeCell ref="D11:D13"/>
    <mergeCell ref="D15:D16"/>
    <mergeCell ref="H11:H13"/>
    <mergeCell ref="H15:H16"/>
    <mergeCell ref="I11:I13"/>
    <mergeCell ref="I15:I16"/>
    <mergeCell ref="K11:K13"/>
    <mergeCell ref="K15:K16"/>
    <mergeCell ref="L2:L3"/>
    <mergeCell ref="L15:L16"/>
    <mergeCell ref="M2:M3"/>
    <mergeCell ref="N2:N3"/>
    <mergeCell ref="O2:O3"/>
    <mergeCell ref="P2:P3"/>
    <mergeCell ref="Q2:Q3"/>
    <mergeCell ref="Q15:Q16"/>
  </mergeCells>
  <printOptions horizontalCentered="1"/>
  <pageMargins left="0.31" right="0.35" top="0.35" bottom="0.35" header="0.31" footer="0.31"/>
  <pageSetup fitToHeight="0" horizontalDpi="600" verticalDpi="600" orientation="landscape" paperSize="9" scale="66"/>
  <headerFooter scaleWithDoc="0" alignWithMargins="0">
    <oddFooter>&amp;C&amp;22- &amp;P+19 -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2018-10-26T08:27:35Z</cp:lastPrinted>
  <dcterms:created xsi:type="dcterms:W3CDTF">2006-09-13T11:21:51Z</dcterms:created>
  <dcterms:modified xsi:type="dcterms:W3CDTF">2018-11-21T02:51:10Z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