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封面" sheetId="25" r:id="rId1"/>
    <sheet name="附表1-1 一般公共预算收入预算表" sheetId="1" r:id="rId2"/>
    <sheet name="附表1-2 一般公共预算支出预算表" sheetId="2" r:id="rId3"/>
    <sheet name="附表1-3 一般公共预算本级收入预算表" sheetId="3" r:id="rId4"/>
    <sheet name="附表1-4 一般公共预算本级支出预算表" sheetId="4" r:id="rId5"/>
    <sheet name="附表1-5 一般公共预算本级支出经济分类情况表" sheetId="5" r:id="rId6"/>
    <sheet name="附表1-6 本级基本支出经济分类情况表" sheetId="6" r:id="rId7"/>
    <sheet name="附表1-7 转移支付预算表" sheetId="7" r:id="rId8"/>
    <sheet name="附表1-8 “三公”经费支出预算表" sheetId="8" r:id="rId9"/>
    <sheet name="附表 1-9 政府性基金收入预算表" sheetId="9" r:id="rId10"/>
    <sheet name="附表1-10 政府性基金支出预算表" sheetId="10" r:id="rId11"/>
    <sheet name="附表1-11 政府性基金本级收入预算表" sheetId="11" r:id="rId12"/>
    <sheet name="附表1-12 政府性基金本级支出预算表" sheetId="12" r:id="rId13"/>
    <sheet name="附表1-13 政府性基金转移支付预算表" sheetId="13" r:id="rId14"/>
    <sheet name="附表1-14 国有资本经营收入预算表" sheetId="14" r:id="rId15"/>
    <sheet name="附表1-15 国有资本经营支出预算表" sheetId="15" r:id="rId16"/>
    <sheet name="附表1-16 本级国有资本经营收入预算表" sheetId="16" r:id="rId17"/>
    <sheet name="附表1-17 本级国有资本经营支出预算表" sheetId="17" r:id="rId18"/>
    <sheet name="附表1-18 社保基金预算收入表" sheetId="18" r:id="rId19"/>
    <sheet name="附表1-19 社保基金预算支出表" sheetId="19" r:id="rId20"/>
    <sheet name="附表1-20 本级社保基金预算收入表" sheetId="20" r:id="rId21"/>
    <sheet name="附表1-21 本级社保基金预算支出表" sheetId="21" r:id="rId22"/>
    <sheet name="附表5-1 一般债务余额和限额情况表" sheetId="23" r:id="rId23"/>
    <sheet name="附表5-2 专项债务余额和限额情况表" sheetId="24" r:id="rId24"/>
  </sheets>
  <calcPr calcId="144525"/>
</workbook>
</file>

<file path=xl/sharedStrings.xml><?xml version="1.0" encoding="utf-8"?>
<sst xmlns="http://schemas.openxmlformats.org/spreadsheetml/2006/main" count="1604">
  <si>
    <t>附件</t>
  </si>
  <si>
    <t>2018年度闽侯县政府预算公开表</t>
  </si>
  <si>
    <t>一、政府预算公开模板</t>
  </si>
  <si>
    <t>1、</t>
  </si>
  <si>
    <t>附表1-1：2018年度一般公共预算收入预算表</t>
  </si>
  <si>
    <t>2、</t>
  </si>
  <si>
    <t>附表1-2：2018年度一般公共预算支出预算表</t>
  </si>
  <si>
    <t>3、</t>
  </si>
  <si>
    <t>附表1-3：2018年度一般公共预算本级收入预算表</t>
  </si>
  <si>
    <t>4、</t>
  </si>
  <si>
    <t>附表1-4：2018年度一般公共预算本级支出预算表</t>
  </si>
  <si>
    <t>5、</t>
  </si>
  <si>
    <t>附表1-5：2018年度一般公共预算本级支出经济分类情况表</t>
  </si>
  <si>
    <t>6、</t>
  </si>
  <si>
    <t>附表1-6：2018年度一般公共预算本级基本支出经济分类情况表</t>
  </si>
  <si>
    <t>7、</t>
  </si>
  <si>
    <t>附表1-7：2018年度对下税收返还和转移支付预算表</t>
  </si>
  <si>
    <t>8、</t>
  </si>
  <si>
    <t>附表1-8：2018年度本级一般公共预算“三公”经费支出预算表</t>
  </si>
  <si>
    <t>9、</t>
  </si>
  <si>
    <t>附表1-9：2018年度政府性基金收入预算表</t>
  </si>
  <si>
    <t>10、</t>
  </si>
  <si>
    <t>附表1-10：2018年度政府性基金支出预算表</t>
  </si>
  <si>
    <t>11、</t>
  </si>
  <si>
    <t>附表1-11：2018年度政府性基金本级收入预算表</t>
  </si>
  <si>
    <t>12、</t>
  </si>
  <si>
    <t>附表1-12：2018年度政府性基金本级支出预算表</t>
  </si>
  <si>
    <t>13、</t>
  </si>
  <si>
    <t>附表1-13：2018年度政府性基金转移支付预算表</t>
  </si>
  <si>
    <t>14、</t>
  </si>
  <si>
    <t>附表1-14：2018年度国有资本经营收入预算表</t>
  </si>
  <si>
    <t>15、</t>
  </si>
  <si>
    <t>附表1-15：2018年度国有资本经营支出预算表</t>
  </si>
  <si>
    <t>16、</t>
  </si>
  <si>
    <t>附表1-16：2018年度本级国有资本经营收入预算表</t>
  </si>
  <si>
    <t>17、</t>
  </si>
  <si>
    <t>附表1-17：2018年度本级国有资本经营支出预算表</t>
  </si>
  <si>
    <t>18、</t>
  </si>
  <si>
    <t>附表1-18：2018年度社会保险基金预算收入表</t>
  </si>
  <si>
    <t>19、</t>
  </si>
  <si>
    <t>附表1-19：2018年度社会保险基金预算支出表</t>
  </si>
  <si>
    <t>20、</t>
  </si>
  <si>
    <t>附表1-20：2018年度本级社会保险基金预算收入表</t>
  </si>
  <si>
    <t>21、</t>
  </si>
  <si>
    <t>附表1-21：2018年度本级社会保险基金预算支出表</t>
  </si>
  <si>
    <t>二、政府债务公开模块</t>
  </si>
  <si>
    <t>附表5-1：2018年度政府一般债务余额和限额情况表</t>
  </si>
  <si>
    <t>附表5-2：2018年度政府专项债务余额和限额情况表</t>
  </si>
  <si>
    <t>附表1-1</t>
  </si>
  <si>
    <t>2018年度一般公共预算收入预算表</t>
  </si>
  <si>
    <t>编制单位：闽侯县财政局</t>
  </si>
  <si>
    <t>单位：万元</t>
  </si>
  <si>
    <t>收 入项目</t>
  </si>
  <si>
    <t>当年预算数</t>
  </si>
  <si>
    <t>上年预算数</t>
  </si>
  <si>
    <t>预算数为上年预算数的％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</si>
  <si>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</si>
  <si>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</si>
  <si>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</si>
  <si>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</si>
  <si>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</si>
  <si>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</si>
  <si>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</si>
  <si>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</si>
  <si>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</si>
  <si>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</si>
  <si>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</si>
  <si>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</si>
  <si>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</si>
  <si>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</si>
  <si>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</si>
  <si>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</si>
  <si>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</si>
  <si>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</si>
  <si>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</si>
  <si>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</si>
  <si>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</si>
  <si>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</si>
  <si>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</si>
  <si>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</si>
  <si>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</si>
  <si>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</si>
  <si>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</si>
  <si>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</si>
  <si>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</si>
  <si>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</si>
  <si>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</si>
  <si>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</si>
  <si>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</si>
  <si>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</si>
  <si>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</si>
  <si>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</si>
  <si>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</si>
  <si>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</si>
  <si>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</si>
  <si>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</si>
  <si>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</si>
  <si>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2018年度一般公共预算支出预算表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</si>
  <si>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</si>
  <si>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</si>
  <si>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</si>
  <si>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</si>
  <si>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</si>
  <si>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</si>
  <si>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</si>
  <si>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</si>
  <si>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</si>
  <si>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</si>
  <si>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</si>
  <si>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</si>
  <si>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</si>
  <si>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</si>
  <si>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</si>
  <si>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</si>
  <si>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</si>
  <si>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</si>
  <si>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</si>
  <si>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</si>
  <si>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</si>
  <si>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</si>
  <si>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</si>
  <si>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</si>
  <si>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</si>
  <si>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</si>
  <si>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</si>
  <si>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</si>
  <si>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</si>
  <si>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</si>
  <si>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</si>
  <si>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</si>
  <si>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</si>
  <si>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</si>
  <si>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</si>
  <si>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</si>
  <si>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</si>
  <si>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</si>
  <si>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</si>
  <si>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</si>
  <si>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</si>
  <si>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</si>
  <si>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附表1-3</t>
  </si>
  <si>
    <t>2018年度一般公共预算本级收入预算表</t>
  </si>
  <si>
    <t>收入项目</t>
  </si>
  <si>
    <t>附表1-4</t>
  </si>
  <si>
    <t>2018年度一般公共预算本级支出预算表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</si>
  <si>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</si>
  <si>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</si>
  <si>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</si>
  <si>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</si>
  <si>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</si>
  <si>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</si>
  <si>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</si>
  <si>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</si>
  <si>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</si>
  <si>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</si>
  <si>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</si>
  <si>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</si>
  <si>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</si>
  <si>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</si>
  <si>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</si>
  <si>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</si>
  <si>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</si>
  <si>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</si>
  <si>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</si>
  <si>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</si>
  <si>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</si>
  <si>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</si>
  <si>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</si>
  <si>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</si>
  <si>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</si>
  <si>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</si>
  <si>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</si>
  <si>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</si>
  <si>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</si>
  <si>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</si>
  <si>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</si>
  <si>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</si>
  <si>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</si>
  <si>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</si>
  <si>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</si>
  <si>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</si>
  <si>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</si>
  <si>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</si>
  <si>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</si>
  <si>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</si>
  <si>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</si>
  <si>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</si>
  <si>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</si>
  <si>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</si>
  <si>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</si>
  <si>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</si>
  <si>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</si>
  <si>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</si>
  <si>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</si>
  <si>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</si>
  <si>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</si>
  <si>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</si>
  <si>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</si>
  <si>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</si>
  <si>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</si>
  <si>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</si>
  <si>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</si>
  <si>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</si>
  <si>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</si>
  <si>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</si>
  <si>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</si>
  <si>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</si>
  <si>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</si>
  <si>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</si>
  <si>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</si>
  <si>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</si>
  <si>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</si>
  <si>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</si>
  <si>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</si>
  <si>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</si>
  <si>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</si>
  <si>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</si>
  <si>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</si>
  <si>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</si>
  <si>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</si>
  <si>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</si>
  <si>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</si>
  <si>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</si>
  <si>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</si>
  <si>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</si>
  <si>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</si>
  <si>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</si>
  <si>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</si>
  <si>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</si>
  <si>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</si>
  <si>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</si>
  <si>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</si>
  <si>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</si>
  <si>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</si>
  <si>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</si>
  <si>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</si>
  <si>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</si>
  <si>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</si>
  <si>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</si>
  <si>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</si>
  <si>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</si>
  <si>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</si>
  <si>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</si>
  <si>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</si>
  <si>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</si>
  <si>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</si>
  <si>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</si>
  <si>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</si>
  <si>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</si>
  <si>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</si>
  <si>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</si>
  <si>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</si>
  <si>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</si>
  <si>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</si>
  <si>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</si>
  <si>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</si>
  <si>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</si>
  <si>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</si>
  <si>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</si>
  <si>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</si>
  <si>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</si>
  <si>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</si>
  <si>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</si>
  <si>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</si>
  <si>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</si>
  <si>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</si>
  <si>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</si>
  <si>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</si>
  <si>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</si>
  <si>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</si>
  <si>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</si>
  <si>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</si>
  <si>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</si>
  <si>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</si>
  <si>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</si>
  <si>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</si>
  <si>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</si>
  <si>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</si>
  <si>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</si>
  <si>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</si>
  <si>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</si>
  <si>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</si>
  <si>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</si>
  <si>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</si>
  <si>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</si>
  <si>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</si>
  <si>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</si>
  <si>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</si>
  <si>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</si>
  <si>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</si>
  <si>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</si>
  <si>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</si>
  <si>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</si>
  <si>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</si>
  <si>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</si>
  <si>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</si>
  <si>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</si>
  <si>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</si>
  <si>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</si>
  <si>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</si>
  <si>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</si>
  <si>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</si>
  <si>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</si>
  <si>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</si>
  <si>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</si>
  <si>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</si>
  <si>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</si>
  <si>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</si>
  <si>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</si>
  <si>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</si>
  <si>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</si>
  <si>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</si>
  <si>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</si>
  <si>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</si>
  <si>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</si>
  <si>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</si>
  <si>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</si>
  <si>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</si>
  <si>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</si>
  <si>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</si>
  <si>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</si>
  <si>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</si>
  <si>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</si>
  <si>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</si>
  <si>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</si>
  <si>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</si>
  <si>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</si>
  <si>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</si>
  <si>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</si>
  <si>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</si>
  <si>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</si>
  <si>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</si>
  <si>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</si>
  <si>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</si>
  <si>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</si>
  <si>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</si>
  <si>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</si>
  <si>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</si>
  <si>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</si>
  <si>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</si>
  <si>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</si>
  <si>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</si>
  <si>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</si>
  <si>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</si>
  <si>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</si>
  <si>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</si>
  <si>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</si>
  <si>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</si>
  <si>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</si>
  <si>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</si>
  <si>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</si>
  <si>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</si>
  <si>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</si>
  <si>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</si>
  <si>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</si>
  <si>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</si>
  <si>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</si>
  <si>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</si>
  <si>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</si>
  <si>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</si>
  <si>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</si>
  <si>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</si>
  <si>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</si>
  <si>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</si>
  <si>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</si>
  <si>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</si>
  <si>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</si>
  <si>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</si>
  <si>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</si>
  <si>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</si>
  <si>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</si>
  <si>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</si>
  <si>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</si>
  <si>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</si>
  <si>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</si>
  <si>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</si>
  <si>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</si>
  <si>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</si>
  <si>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</si>
  <si>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</si>
  <si>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</si>
  <si>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</si>
  <si>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</si>
  <si>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</si>
  <si>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</si>
  <si>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</si>
  <si>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</si>
  <si>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</si>
  <si>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</si>
  <si>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</si>
  <si>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</si>
  <si>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</si>
  <si>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</si>
  <si>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</si>
  <si>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</si>
  <si>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</si>
  <si>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</si>
  <si>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</si>
  <si>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</si>
  <si>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</si>
  <si>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</si>
  <si>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</si>
  <si>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</si>
  <si>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</si>
  <si>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</si>
  <si>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</si>
  <si>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</si>
  <si>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</si>
  <si>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</si>
  <si>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</si>
  <si>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</si>
  <si>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</si>
  <si>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</si>
  <si>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</si>
  <si>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</si>
  <si>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</si>
  <si>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</si>
  <si>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</si>
  <si>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</si>
  <si>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</si>
  <si>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</si>
  <si>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</si>
  <si>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</si>
  <si>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</si>
  <si>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</si>
  <si>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</si>
  <si>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</si>
  <si>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</si>
  <si>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</si>
  <si>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</si>
  <si>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</si>
  <si>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</si>
  <si>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</si>
  <si>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</si>
  <si>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</si>
  <si>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</si>
  <si>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</si>
  <si>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</si>
  <si>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</si>
  <si>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</si>
  <si>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</si>
  <si>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</si>
  <si>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</si>
  <si>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</si>
  <si>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</si>
  <si>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</si>
  <si>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</si>
  <si>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</si>
  <si>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</si>
  <si>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</si>
  <si>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</si>
  <si>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</si>
  <si>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</si>
  <si>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</si>
  <si>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</si>
  <si>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</si>
  <si>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</si>
  <si>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</si>
  <si>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</si>
  <si>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</si>
  <si>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</si>
  <si>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</si>
  <si>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</si>
  <si>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</si>
  <si>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</si>
  <si>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</si>
  <si>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</si>
  <si>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</si>
  <si>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</si>
  <si>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</si>
  <si>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</si>
  <si>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</si>
  <si>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</si>
  <si>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</si>
  <si>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</si>
  <si>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</si>
  <si>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</si>
  <si>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</si>
  <si>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</si>
  <si>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</si>
  <si>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</si>
  <si>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</si>
  <si>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</si>
  <si>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</si>
  <si>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</si>
  <si>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</si>
  <si>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</si>
  <si>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</si>
  <si>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</si>
  <si>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</si>
  <si>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</si>
  <si>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</si>
  <si>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</si>
  <si>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</si>
  <si>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</si>
  <si>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</si>
  <si>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</si>
  <si>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</si>
  <si>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</si>
  <si>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</si>
  <si>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</si>
  <si>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</si>
  <si>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</si>
  <si>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</si>
  <si>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</si>
  <si>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</si>
  <si>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</si>
  <si>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</si>
  <si>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</si>
  <si>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</si>
  <si>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</si>
  <si>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</si>
  <si>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</si>
  <si>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</si>
  <si>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</si>
  <si>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</si>
  <si>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</si>
  <si>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</si>
  <si>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</si>
  <si>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</si>
  <si>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</si>
  <si>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</si>
  <si>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</si>
  <si>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</si>
  <si>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</si>
  <si>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</si>
  <si>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</si>
  <si>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</si>
  <si>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</si>
  <si>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</si>
  <si>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</si>
  <si>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</si>
  <si>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</si>
  <si>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</si>
  <si>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</si>
  <si>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</si>
  <si>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</si>
  <si>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</si>
  <si>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</si>
  <si>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</si>
  <si>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</si>
  <si>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</si>
  <si>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</si>
  <si>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</si>
  <si>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</si>
  <si>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</si>
  <si>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</si>
  <si>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</si>
  <si>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</si>
  <si>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</si>
  <si>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</si>
  <si>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</si>
  <si>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</si>
  <si>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</si>
  <si>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</si>
  <si>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</si>
  <si>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</si>
  <si>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</si>
  <si>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</si>
  <si>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</si>
  <si>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</si>
  <si>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</si>
  <si>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</si>
  <si>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</si>
  <si>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</si>
  <si>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</si>
  <si>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</si>
  <si>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</si>
  <si>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</si>
  <si>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</si>
  <si>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</si>
  <si>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</si>
  <si>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</si>
  <si>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</si>
  <si>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</si>
  <si>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</si>
  <si>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</si>
  <si>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</si>
  <si>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</si>
  <si>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</si>
  <si>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</si>
  <si>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</si>
  <si>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</si>
  <si>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</si>
  <si>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</si>
  <si>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</si>
  <si>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</si>
  <si>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</si>
  <si>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</si>
  <si>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</si>
  <si>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</si>
  <si>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</si>
  <si>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</si>
  <si>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</si>
  <si>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</si>
  <si>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</si>
  <si>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</si>
  <si>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</si>
  <si>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</si>
  <si>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</si>
  <si>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</si>
  <si>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</si>
  <si>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</si>
  <si>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</si>
  <si>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</si>
  <si>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</si>
  <si>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</si>
  <si>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</si>
  <si>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</si>
  <si>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</si>
  <si>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</si>
  <si>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</si>
  <si>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</si>
  <si>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</si>
  <si>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</si>
  <si>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</si>
  <si>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</si>
  <si>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</si>
  <si>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</si>
  <si>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</si>
  <si>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</si>
  <si>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</si>
  <si>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</si>
  <si>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</si>
  <si>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</si>
  <si>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</si>
  <si>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</si>
  <si>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</si>
  <si>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</si>
  <si>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</si>
  <si>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</si>
  <si>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</si>
  <si>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</si>
  <si>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</si>
  <si>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</si>
  <si>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</si>
  <si>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</si>
  <si>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</si>
  <si>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</si>
  <si>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</si>
  <si>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</si>
  <si>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</si>
  <si>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</si>
  <si>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</si>
  <si>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</si>
  <si>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</si>
  <si>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</si>
  <si>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</si>
  <si>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</si>
  <si>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</si>
  <si>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</si>
  <si>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</si>
  <si>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</si>
  <si>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</si>
  <si>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</si>
  <si>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</si>
  <si>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</si>
  <si>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</si>
  <si>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</si>
  <si>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</si>
  <si>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</si>
  <si>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</si>
  <si>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</si>
  <si>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</si>
  <si>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</si>
  <si>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</si>
  <si>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</si>
  <si>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</si>
  <si>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</si>
  <si>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</si>
  <si>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</si>
  <si>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</si>
  <si>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</si>
  <si>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</si>
  <si>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</si>
  <si>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</si>
  <si>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</si>
  <si>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</si>
  <si>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</si>
  <si>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</si>
  <si>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</si>
  <si>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</si>
  <si>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</si>
  <si>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</si>
  <si>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</si>
  <si>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</si>
  <si>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</si>
  <si>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</si>
  <si>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</si>
  <si>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</si>
  <si>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</si>
  <si>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</si>
  <si>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</si>
  <si>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</si>
  <si>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</si>
  <si>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</si>
  <si>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</si>
  <si>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</si>
  <si>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</si>
  <si>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</si>
  <si>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</si>
  <si>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</si>
  <si>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</si>
  <si>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</si>
  <si>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</si>
  <si>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</si>
  <si>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</si>
  <si>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</si>
  <si>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</si>
  <si>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</si>
  <si>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</si>
  <si>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</si>
  <si>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</si>
  <si>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</si>
  <si>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</si>
  <si>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</si>
  <si>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</si>
  <si>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</si>
  <si>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</si>
  <si>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</si>
  <si>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</si>
  <si>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</si>
  <si>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</si>
  <si>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</si>
  <si>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</si>
  <si>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</si>
  <si>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</si>
  <si>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</si>
  <si>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</si>
  <si>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</si>
  <si>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</si>
  <si>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</si>
  <si>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</si>
  <si>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</si>
  <si>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</si>
  <si>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</si>
  <si>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</si>
  <si>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</si>
  <si>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</si>
  <si>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</si>
  <si>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</si>
  <si>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</si>
  <si>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</si>
  <si>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</si>
  <si>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</si>
  <si>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</si>
  <si>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</si>
  <si>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</si>
  <si>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</si>
  <si>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</si>
  <si>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</si>
  <si>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</si>
  <si>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</si>
  <si>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</si>
  <si>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</si>
  <si>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</si>
  <si>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</si>
  <si>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</si>
  <si>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</si>
  <si>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</si>
  <si>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</si>
  <si>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</si>
  <si>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</si>
  <si>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</si>
  <si>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</si>
  <si>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</si>
  <si>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</si>
  <si>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</si>
  <si>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</si>
  <si>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</si>
  <si>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</si>
  <si>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</si>
  <si>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</si>
  <si>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</si>
  <si>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</si>
  <si>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</si>
  <si>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</si>
  <si>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</si>
  <si>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</si>
  <si>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</si>
  <si>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</si>
  <si>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</si>
  <si>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</si>
  <si>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</si>
  <si>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</si>
  <si>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</si>
  <si>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</si>
  <si>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</si>
  <si>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</si>
  <si>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</si>
  <si>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</si>
  <si>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</si>
  <si>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</si>
  <si>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</si>
  <si>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</si>
  <si>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</si>
  <si>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</si>
  <si>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</si>
  <si>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</si>
  <si>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</si>
  <si>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</si>
  <si>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</si>
  <si>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</si>
  <si>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</si>
  <si>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</si>
  <si>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</si>
  <si>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</si>
  <si>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</si>
  <si>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</si>
  <si>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</si>
  <si>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</si>
  <si>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</si>
  <si>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</si>
  <si>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</si>
  <si>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</si>
  <si>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</si>
  <si>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</si>
  <si>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</si>
  <si>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</si>
  <si>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</si>
  <si>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</si>
  <si>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</si>
  <si>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</si>
  <si>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</si>
  <si>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</si>
  <si>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</si>
  <si>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</si>
  <si>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</si>
  <si>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</si>
  <si>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</si>
  <si>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</si>
  <si>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</si>
  <si>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</si>
  <si>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</si>
  <si>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</si>
  <si>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</si>
  <si>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</si>
  <si>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</si>
  <si>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</si>
  <si>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</si>
  <si>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</si>
  <si>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</si>
  <si>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</si>
  <si>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</si>
  <si>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</si>
  <si>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</si>
  <si>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</si>
  <si>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</si>
  <si>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</si>
  <si>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</si>
  <si>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</si>
  <si>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</si>
  <si>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</si>
  <si>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</si>
  <si>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</si>
  <si>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</si>
  <si>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</si>
  <si>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</si>
  <si>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</si>
  <si>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</si>
  <si>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</si>
  <si>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</si>
  <si>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</si>
  <si>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</si>
  <si>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</si>
  <si>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</si>
  <si>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</si>
  <si>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</si>
  <si>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</si>
  <si>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</si>
  <si>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</si>
  <si>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</si>
  <si>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</si>
  <si>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</si>
  <si>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</si>
  <si>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</si>
  <si>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</si>
  <si>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</si>
  <si>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</si>
  <si>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</si>
  <si>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</si>
  <si>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</si>
  <si>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</si>
  <si>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</si>
  <si>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</si>
  <si>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</si>
  <si>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</si>
  <si>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</si>
  <si>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</si>
  <si>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</si>
  <si>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</si>
  <si>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</si>
  <si>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</si>
  <si>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</si>
  <si>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</si>
  <si>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</si>
  <si>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</si>
  <si>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</si>
  <si>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</si>
  <si>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</si>
  <si>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</si>
  <si>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</si>
  <si>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</si>
  <si>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</si>
  <si>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</si>
  <si>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</si>
  <si>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</si>
  <si>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</si>
  <si>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</si>
  <si>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</si>
  <si>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</si>
  <si>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</si>
  <si>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</si>
  <si>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</si>
  <si>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</si>
  <si>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</si>
  <si>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</si>
  <si>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</si>
  <si>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</si>
  <si>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</si>
  <si>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</si>
  <si>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</si>
  <si>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</si>
  <si>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</si>
  <si>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</si>
  <si>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</si>
  <si>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</si>
  <si>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</si>
  <si>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</si>
  <si>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</si>
  <si>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</si>
  <si>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</si>
  <si>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</si>
  <si>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</si>
  <si>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</si>
  <si>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</si>
  <si>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</si>
  <si>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</si>
  <si>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</si>
  <si>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</si>
  <si>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</si>
  <si>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</si>
  <si>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</si>
  <si>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</si>
  <si>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</si>
  <si>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</si>
  <si>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</si>
  <si>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</si>
  <si>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</si>
  <si>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</si>
  <si>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</si>
  <si>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</si>
  <si>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</si>
  <si>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</si>
  <si>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</si>
  <si>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</si>
  <si>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</si>
  <si>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</si>
  <si>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</si>
  <si>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</si>
  <si>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</si>
  <si>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</si>
  <si>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</si>
  <si>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</si>
  <si>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</si>
  <si>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</si>
  <si>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</si>
  <si>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</si>
  <si>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</si>
  <si>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</si>
  <si>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</si>
  <si>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</si>
  <si>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</si>
  <si>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</si>
  <si>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</si>
  <si>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</si>
  <si>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</si>
  <si>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</si>
  <si>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</si>
  <si>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</si>
  <si>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</si>
  <si>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</si>
  <si>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</si>
  <si>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</si>
  <si>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</si>
  <si>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</si>
  <si>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</si>
  <si>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</si>
  <si>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</si>
  <si>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</si>
  <si>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</si>
  <si>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</si>
  <si>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</si>
  <si>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</si>
  <si>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</si>
  <si>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</si>
  <si>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</si>
  <si>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</si>
  <si>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</si>
  <si>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</si>
  <si>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</si>
  <si>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</si>
  <si>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</si>
  <si>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</si>
  <si>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</si>
  <si>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</si>
  <si>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</si>
  <si>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</si>
  <si>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</si>
  <si>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</si>
  <si>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</si>
  <si>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</si>
  <si>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</si>
  <si>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</si>
  <si>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</si>
  <si>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</si>
  <si>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</si>
  <si>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</si>
  <si>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</si>
  <si>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</si>
  <si>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</si>
  <si>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</si>
  <si>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</si>
  <si>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</si>
  <si>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</si>
  <si>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</si>
  <si>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</si>
  <si>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</si>
  <si>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</si>
  <si>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</si>
  <si>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</si>
  <si>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</si>
  <si>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</si>
  <si>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</si>
  <si>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</si>
  <si>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</si>
  <si>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</si>
  <si>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</si>
  <si>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</si>
  <si>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</si>
  <si>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</si>
  <si>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</si>
  <si>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</si>
  <si>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</si>
  <si>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</si>
  <si>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</si>
  <si>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</si>
  <si>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</si>
  <si>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</si>
  <si>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</si>
  <si>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</si>
  <si>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</si>
  <si>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</si>
  <si>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</si>
  <si>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</si>
  <si>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</si>
  <si>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</si>
  <si>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</si>
  <si>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</si>
  <si>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</si>
  <si>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</si>
  <si>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</si>
  <si>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</si>
  <si>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</si>
  <si>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</si>
  <si>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</si>
  <si>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</si>
  <si>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</si>
  <si>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</si>
  <si>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</si>
  <si>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</si>
  <si>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</si>
  <si>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</si>
  <si>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</si>
  <si>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</si>
  <si>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</si>
  <si>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</si>
  <si>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</si>
  <si>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</si>
  <si>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</si>
  <si>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</si>
  <si>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</si>
  <si>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</si>
  <si>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</si>
  <si>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</si>
  <si>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</si>
  <si>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</si>
  <si>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</si>
  <si>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</si>
  <si>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</si>
  <si>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</si>
  <si>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</si>
  <si>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</si>
  <si>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</si>
  <si>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</si>
  <si>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</si>
  <si>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</si>
  <si>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</si>
  <si>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</si>
  <si>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</si>
  <si>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</si>
  <si>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</si>
  <si>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</si>
  <si>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</si>
  <si>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</si>
  <si>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</si>
  <si>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</si>
  <si>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</si>
  <si>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</si>
  <si>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</si>
  <si>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</si>
  <si>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</si>
  <si>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</si>
  <si>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</si>
  <si>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</si>
  <si>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</si>
  <si>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</si>
  <si>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</si>
  <si>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</si>
  <si>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</si>
  <si>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</si>
  <si>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</si>
  <si>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</si>
  <si>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</si>
  <si>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</si>
  <si>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</si>
  <si>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</si>
  <si>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</si>
  <si>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</si>
  <si>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</si>
  <si>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</si>
  <si>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</si>
  <si>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</si>
  <si>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</si>
  <si>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</si>
  <si>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</si>
  <si>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</si>
  <si>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</si>
  <si>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</si>
  <si>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</si>
  <si>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</si>
  <si>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</si>
  <si>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</si>
  <si>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</si>
  <si>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</si>
  <si>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</si>
  <si>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</si>
  <si>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</si>
  <si>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</si>
  <si>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</si>
  <si>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</si>
  <si>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</si>
  <si>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</si>
  <si>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</si>
  <si>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</si>
  <si>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</si>
  <si>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</si>
  <si>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</si>
  <si>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</si>
  <si>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</si>
  <si>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</si>
  <si>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</si>
  <si>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</si>
  <si>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</si>
  <si>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</si>
  <si>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</si>
  <si>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</si>
  <si>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</si>
  <si>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</si>
  <si>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</si>
  <si>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</si>
  <si>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</si>
  <si>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</si>
  <si>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</si>
  <si>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</si>
  <si>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</si>
  <si>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</si>
  <si>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</si>
  <si>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</si>
  <si>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</si>
  <si>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</si>
  <si>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</si>
  <si>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</si>
  <si>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</si>
  <si>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</si>
  <si>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</si>
  <si>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</si>
  <si>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</si>
  <si>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</si>
  <si>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</si>
  <si>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</si>
  <si>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</si>
  <si>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</si>
  <si>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</si>
  <si>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</si>
  <si>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</si>
  <si>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</si>
  <si>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</si>
  <si>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</si>
  <si>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</si>
  <si>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</si>
  <si>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</si>
  <si>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</si>
  <si>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</si>
  <si>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</si>
  <si>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</si>
  <si>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</si>
  <si>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</si>
  <si>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</si>
  <si>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</si>
  <si>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</si>
  <si>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</si>
  <si>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</si>
  <si>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</si>
  <si>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</si>
  <si>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</si>
  <si>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预备费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</si>
  <si>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</si>
  <si>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</si>
  <si>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</si>
  <si>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</si>
  <si>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</si>
  <si>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</si>
  <si>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</si>
  <si>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</si>
  <si>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</si>
  <si>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</si>
  <si>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</si>
  <si>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</si>
  <si>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</si>
  <si>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</si>
  <si>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</si>
  <si>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</si>
  <si>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</si>
  <si>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</si>
  <si>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</si>
  <si>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合计</t>
  </si>
  <si>
    <t>附表1-5</t>
  </si>
  <si>
    <t>2018年度一般公共预算本级支出经济分类情况表</t>
  </si>
  <si>
    <t>项   目</t>
  </si>
  <si>
    <t>一、工资福利支出</t>
  </si>
  <si>
    <t>二、商品和服务支出</t>
  </si>
  <si>
    <t>三、对个人和家庭的补助</t>
  </si>
  <si>
    <t>四、基本建设支出</t>
  </si>
  <si>
    <t>五、其他资本性支出</t>
  </si>
  <si>
    <t>六、对企事业单位的补贴</t>
  </si>
  <si>
    <t>七、债务利息支出</t>
  </si>
  <si>
    <t>八、其他支出</t>
  </si>
  <si>
    <t>合   计</t>
  </si>
  <si>
    <t>附表1-6</t>
  </si>
  <si>
    <t>2018年度一般公共预算本级基本支出经济分类情况表</t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</si>
  <si>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</si>
  <si>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</si>
  <si>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</si>
  <si>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</si>
  <si>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</si>
  <si>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</si>
  <si>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</si>
  <si>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</si>
  <si>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</si>
  <si>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</si>
  <si>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</si>
  <si>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</si>
  <si>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</si>
  <si>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</si>
  <si>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</si>
  <si>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</si>
  <si>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</si>
  <si>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</si>
  <si>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</si>
  <si>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</si>
  <si>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</si>
  <si>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</si>
  <si>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</si>
  <si>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</si>
  <si>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</si>
  <si>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</si>
  <si>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</si>
  <si>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</si>
  <si>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</si>
  <si>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</si>
  <si>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</si>
  <si>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</si>
  <si>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</si>
  <si>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</si>
  <si>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</si>
  <si>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</si>
  <si>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</si>
  <si>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</si>
  <si>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</si>
  <si>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</si>
  <si>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</si>
  <si>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</si>
  <si>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</si>
  <si>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</si>
  <si>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</si>
  <si>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</si>
  <si>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</si>
  <si>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</si>
  <si>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</si>
  <si>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</si>
  <si>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</si>
  <si>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</si>
  <si>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</si>
  <si>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</si>
  <si>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</si>
  <si>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</si>
  <si>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</si>
  <si>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</si>
  <si>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</si>
  <si>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</si>
  <si>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</si>
  <si>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</si>
  <si>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</si>
  <si>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</si>
  <si>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>五、对企事业单位的补贴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</si>
  <si>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</si>
  <si>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</si>
  <si>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</si>
  <si>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</si>
  <si>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六、债务利息支出</t>
  </si>
  <si>
    <t xml:space="preserve">  国内债务付息</t>
  </si>
  <si>
    <t xml:space="preserve">  国外债务付息</t>
  </si>
  <si>
    <t>七、其他支出</t>
  </si>
  <si>
    <t xml:space="preserve">  赠与</t>
  </si>
  <si>
    <t>附表1-7</t>
  </si>
  <si>
    <t>2018年度对下税收返还和转移支付预算表</t>
  </si>
  <si>
    <t> 单位：万元</t>
  </si>
  <si>
    <t>小计</t>
  </si>
  <si>
    <t>××地区</t>
  </si>
  <si>
    <t>…………</t>
  </si>
  <si>
    <t>未落实到地区数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</si>
  <si>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</si>
  <si>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</si>
  <si>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</si>
  <si>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</si>
  <si>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</si>
  <si>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</si>
  <si>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</si>
  <si>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</si>
  <si>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</si>
  <si>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</si>
  <si>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</si>
  <si>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</si>
  <si>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</si>
  <si>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</si>
  <si>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</si>
  <si>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</si>
  <si>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</si>
  <si>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</si>
  <si>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</si>
  <si>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</si>
  <si>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</si>
  <si>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</si>
  <si>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</si>
  <si>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</si>
  <si>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</si>
  <si>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</si>
  <si>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</si>
  <si>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</si>
  <si>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</si>
  <si>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</si>
  <si>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</si>
  <si>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</si>
  <si>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</si>
  <si>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</si>
  <si>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</si>
  <si>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</si>
  <si>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</si>
  <si>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</si>
  <si>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</si>
  <si>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</si>
  <si>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</si>
  <si>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</si>
  <si>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 其中：××项目</t>
  </si>
  <si>
    <t>备注：本表无数据。</t>
  </si>
  <si>
    <t>附表1-8</t>
  </si>
  <si>
    <t>2018年度本级一般公共预算“三公”经费支出预算表</t>
  </si>
  <si>
    <t>预算数为上年执行数的％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</si>
  <si>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</si>
  <si>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</si>
  <si>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</si>
  <si>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</si>
  <si>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</si>
  <si>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</si>
  <si>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</si>
  <si>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2018年使用一般公共预算拨款安排的“三公”经费预算数为2398.66万元，比上年预算数减少855.65万元。其中，因公出国（境）经费115.5万元，与上年预算数相比增长42.15%，主要原因是增加对外交流工作的支出；公务接待费478.33万元，与上年预算数相比下降16.26%，主要原因是认真贯彻中央八项规定精神，节约减少接待经费；公务用车购置经费147万元，与上年预算数相比减少96万元，下降39.51%，主要原因是公车改革，减少购车经费；公务用车运行经费1657.83万元，与上年预算数相比下降29.72%，主要原因是压缩用车经费，控制车辆运行经费支出的结果。</t>
  </si>
  <si>
    <t>附表1-9</t>
  </si>
  <si>
    <t>2018年度政府性基金收入预算表</t>
  </si>
  <si>
    <t>项      目</t>
  </si>
  <si>
    <t>上年执行数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</si>
  <si>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</si>
  <si>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</si>
  <si>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</si>
  <si>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</si>
  <si>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</si>
  <si>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</si>
  <si>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</si>
  <si>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</si>
  <si>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</si>
  <si>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</si>
  <si>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</si>
  <si>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</si>
  <si>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</si>
  <si>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</si>
  <si>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</si>
  <si>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</si>
  <si>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</si>
  <si>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</si>
  <si>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</si>
  <si>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</si>
  <si>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</si>
  <si>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</si>
  <si>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附表1-10</t>
  </si>
  <si>
    <t>2018年度政府性基金支出预算表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</si>
  <si>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</si>
  <si>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</si>
  <si>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</si>
  <si>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</si>
  <si>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</si>
  <si>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</si>
  <si>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</si>
  <si>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</si>
  <si>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</si>
  <si>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</si>
  <si>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</si>
  <si>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</si>
  <si>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债务还本支出</t>
  </si>
  <si>
    <t>补助下级支出</t>
  </si>
  <si>
    <t>上解上级支出</t>
  </si>
  <si>
    <t>调出资金</t>
  </si>
  <si>
    <t xml:space="preserve">债务转贷支出 </t>
  </si>
  <si>
    <t>年终结余</t>
  </si>
  <si>
    <t>附表1-11</t>
  </si>
  <si>
    <t>2018年度政府性基金本级收入预算表</t>
  </si>
  <si>
    <t>附表1-12</t>
  </si>
  <si>
    <t>2018年度政府性基金本级支出预算表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</si>
  <si>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</si>
  <si>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  其中：大中型水库移民后期扶持基金支出</t>
  </si>
  <si>
    <t xml:space="preserve">   其中：小型水库移民扶助基金及对应专项债务收入安排的支出</t>
  </si>
  <si>
    <t xml:space="preserve">   其中：国有土地使用权出让收入及对应专项债务收入安排的支出</t>
  </si>
  <si>
    <t xml:space="preserve">   其中：城市公用事业附加及对应专项债务收入安排的支出</t>
  </si>
  <si>
    <t xml:space="preserve">   其中：国有土地收益基金及对应专项债务收入安排的支出</t>
  </si>
  <si>
    <t xml:space="preserve">   其中：农业土地开发资金及对应专项债务收入安排的支出</t>
  </si>
  <si>
    <t xml:space="preserve">   其中：新增建设用地土地有偿使用费及对应专项债务收入安排的支出</t>
  </si>
  <si>
    <t xml:space="preserve">   其中：城市基础设施配套费及对应专项债务收入安排的支出</t>
  </si>
  <si>
    <t xml:space="preserve">   其中：污水处理费及对应专项债务收入安排的支出</t>
  </si>
  <si>
    <t xml:space="preserve">   其中：新菜地开发建设基金及对应专项债务收入安排的支出</t>
  </si>
  <si>
    <t xml:space="preserve">   其中：大中型水库库区基金及对应专项债务收入安排的支出</t>
  </si>
  <si>
    <t xml:space="preserve">   其中：国家重大水利工程建设基金及对应专项债务收入安排的支出</t>
  </si>
  <si>
    <t xml:space="preserve">   其中：旅游发展基金支出</t>
  </si>
  <si>
    <t xml:space="preserve">   其中：彩票发行销售机构业务费安排的支出</t>
  </si>
  <si>
    <t xml:space="preserve">   其中：彩票公益金及对应专项债务收入安排的支出</t>
  </si>
  <si>
    <t xml:space="preserve">   其中：其他政府性基金及对应专项债务收入安排的支出</t>
  </si>
  <si>
    <t xml:space="preserve">   其中：国有土地使用出让金债务付息支出</t>
  </si>
  <si>
    <t>附表1-13</t>
  </si>
  <si>
    <t>2018年度政府性基金转移支付预算表</t>
  </si>
  <si>
    <t>……</t>
  </si>
  <si>
    <t>附表1-14</t>
  </si>
  <si>
    <t>2018年度国有资本经营收入预算表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</si>
  <si>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</si>
  <si>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</si>
  <si>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</si>
  <si>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</si>
  <si>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</si>
  <si>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</si>
  <si>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</si>
  <si>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</si>
  <si>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附表1-15</t>
  </si>
  <si>
    <t>2018年度国有资本经营支出预算表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</si>
  <si>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</si>
  <si>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</si>
  <si>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</si>
  <si>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</si>
  <si>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</si>
  <si>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</si>
  <si>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</si>
  <si>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附表1-16</t>
  </si>
  <si>
    <t>2018年度本级国有资本经营收入预算表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</si>
  <si>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</si>
  <si>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</si>
  <si>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</si>
  <si>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</si>
  <si>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</si>
  <si>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</si>
  <si>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附表1-17</t>
  </si>
  <si>
    <t>2018年度本级国有资本经营支出预算表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</si>
  <si>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</si>
  <si>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</si>
  <si>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</si>
  <si>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</si>
  <si>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</si>
  <si>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</si>
  <si>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</si>
  <si>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</si>
  <si>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</si>
  <si>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</si>
  <si>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</si>
  <si>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</si>
  <si>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</si>
  <si>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</si>
  <si>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</si>
  <si>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</si>
  <si>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</si>
  <si>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</si>
  <si>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</si>
  <si>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</si>
  <si>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</si>
  <si>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 xml:space="preserve">  其中：其他国有资本经营预算支出</t>
  </si>
  <si>
    <t>本年支出总计</t>
  </si>
  <si>
    <t>附表1-18</t>
  </si>
  <si>
    <t>2018年度社会保险基金预算收入表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</si>
  <si>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</si>
  <si>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</si>
  <si>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</si>
  <si>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</si>
  <si>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</si>
  <si>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</si>
  <si>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</si>
  <si>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</si>
  <si>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</si>
  <si>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</si>
  <si>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</si>
  <si>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</si>
  <si>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附表1-19</t>
  </si>
  <si>
    <t>2018年度社会保险基金预算支出表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</si>
  <si>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</si>
  <si>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</si>
  <si>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</si>
  <si>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</si>
  <si>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</si>
  <si>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</si>
  <si>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</si>
  <si>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</si>
  <si>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</si>
  <si>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</si>
  <si>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</si>
  <si>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合  计</t>
  </si>
  <si>
    <t>附表1-20</t>
  </si>
  <si>
    <t>2018年度本级社会保险基金预算收入表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</si>
  <si>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</si>
  <si>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</si>
  <si>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</si>
  <si>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</si>
  <si>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</si>
  <si>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</si>
  <si>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</si>
  <si>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</si>
  <si>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t>附表1-21</t>
  </si>
  <si>
    <t>2018年度本级社会保险基金预算支出表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</si>
  <si>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</si>
  <si>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</si>
  <si>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</si>
  <si>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</si>
  <si>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</si>
  <si>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</si>
  <si>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</si>
  <si>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</si>
  <si>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</si>
  <si>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</si>
  <si>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</si>
  <si>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</si>
  <si>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</si>
  <si>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</si>
  <si>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</si>
  <si>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</si>
  <si>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</si>
  <si>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</si>
  <si>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</si>
  <si>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</si>
  <si>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</si>
  <si>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</si>
  <si>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</si>
  <si>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</si>
  <si>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</si>
  <si>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</si>
  <si>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</si>
  <si>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</si>
  <si>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</si>
  <si>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</si>
  <si>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</si>
  <si>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</si>
  <si>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</si>
  <si>
    <t>附表5-1</t>
  </si>
  <si>
    <t>2017年政府一般债务余额和限额情况表</t>
  </si>
  <si>
    <t>一、政府债务余额情况</t>
  </si>
  <si>
    <t>1、2016年末一般债务余额</t>
  </si>
  <si>
    <t>2、2017年新增一般债务额</t>
  </si>
  <si>
    <t>3、2017年偿还一般债务本金</t>
  </si>
  <si>
    <t>4、2017年末一般债务余额</t>
  </si>
  <si>
    <t>二、政府债务限额情况</t>
  </si>
  <si>
    <t>1．2016年一般债务限额</t>
  </si>
  <si>
    <t>2．2017年新增一般债务限额</t>
  </si>
  <si>
    <t>3．2017年一般债务限额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</si>
  <si>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</si>
  <si>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</si>
  <si>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2017年政府专项债务余额和限额情况表</t>
  </si>
  <si>
    <t>1、2016年末专项债务余额</t>
  </si>
  <si>
    <t>2、2017年新增专项债务额</t>
  </si>
  <si>
    <t>3、2017年偿还专项债务本金</t>
  </si>
  <si>
    <t>4、2017年末专项债务余额</t>
  </si>
  <si>
    <t>1．2016年专项债务限额</t>
  </si>
  <si>
    <t>2．2017年新增专项债务限额</t>
  </si>
  <si>
    <t>3．2017年专项债务限额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</si>
</sst>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#,##0_ ;[Red]\-#,##0\ "/>
    <numFmt numFmtId="178" formatCode="#,##0_);[Red]\(#,##0\)"/>
    <numFmt numFmtId="179" formatCode="0.0%"/>
    <numFmt numFmtId="180" formatCode="#,##0_ "/>
    <numFmt numFmtId="181" formatCode="0.00_ "/>
    <numFmt numFmtId="182" formatCode="0;[Red]0"/>
    <numFmt numFmtId="183" formatCode="0_ 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indexed="8"/>
      <name val="方正小标宋_GBK"/>
      <charset val="134"/>
    </font>
    <font>
      <sz val="9"/>
      <color indexed="8"/>
      <name val="Arial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16"/>
      <color indexed="8"/>
      <name val="方正小标宋简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1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10" borderId="9" applyNumberFormat="0" applyAlignment="0" applyProtection="0">
      <alignment vertical="center"/>
    </xf>
    <xf numFmtId="0" fontId="42" fillId="10" borderId="12" applyNumberFormat="0" applyAlignment="0" applyProtection="0">
      <alignment vertical="center"/>
    </xf>
    <xf numFmtId="0" fontId="40" fillId="20" borderId="11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9" fillId="0" borderId="0"/>
    <xf numFmtId="0" fontId="32" fillId="0" borderId="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1" fillId="0" borderId="0"/>
    <xf numFmtId="0" fontId="31" fillId="1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0" fillId="6" borderId="0" applyNumberFormat="0" applyBorder="0" applyAlignment="0" applyProtection="0">
      <alignment vertical="center"/>
    </xf>
    <xf numFmtId="0" fontId="1" fillId="0" borderId="0"/>
    <xf numFmtId="0" fontId="31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" fillId="0" borderId="0"/>
    <xf numFmtId="0" fontId="30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0" borderId="0"/>
    <xf numFmtId="0" fontId="30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46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61" applyAlignment="1"/>
    <xf numFmtId="0" fontId="1" fillId="0" borderId="0" xfId="61" applyFill="1" applyAlignment="1"/>
    <xf numFmtId="10" fontId="1" fillId="0" borderId="0" xfId="61" applyNumberFormat="1" applyAlignment="1"/>
    <xf numFmtId="0" fontId="2" fillId="0" borderId="0" xfId="61" applyNumberFormat="1" applyFont="1" applyFill="1" applyBorder="1" applyAlignment="1" applyProtection="1">
      <alignment horizontal="center" vertical="center"/>
    </xf>
    <xf numFmtId="10" fontId="2" fillId="0" borderId="0" xfId="61" applyNumberFormat="1" applyFont="1" applyFill="1" applyBorder="1" applyAlignment="1" applyProtection="1">
      <alignment horizontal="center" vertical="center"/>
    </xf>
    <xf numFmtId="0" fontId="8" fillId="0" borderId="0" xfId="73" applyFont="1">
      <alignment vertical="center"/>
    </xf>
    <xf numFmtId="0" fontId="1" fillId="0" borderId="0" xfId="73">
      <alignment vertical="center"/>
    </xf>
    <xf numFmtId="10" fontId="1" fillId="0" borderId="0" xfId="73" applyNumberFormat="1" applyAlignment="1">
      <alignment horizontal="right" vertical="center"/>
    </xf>
    <xf numFmtId="0" fontId="9" fillId="0" borderId="4" xfId="61" applyNumberFormat="1" applyFont="1" applyFill="1" applyBorder="1" applyAlignment="1" applyProtection="1">
      <alignment horizontal="center" vertical="center" wrapText="1"/>
    </xf>
    <xf numFmtId="177" fontId="10" fillId="0" borderId="4" xfId="73" applyNumberFormat="1" applyFont="1" applyBorder="1" applyAlignment="1">
      <alignment horizontal="center" vertical="center" wrapText="1"/>
    </xf>
    <xf numFmtId="10" fontId="10" fillId="0" borderId="4" xfId="74" applyNumberFormat="1" applyFont="1" applyBorder="1" applyAlignment="1">
      <alignment horizontal="center" vertical="center" wrapText="1"/>
    </xf>
    <xf numFmtId="0" fontId="11" fillId="0" borderId="4" xfId="61" applyNumberFormat="1" applyFont="1" applyFill="1" applyBorder="1" applyAlignment="1" applyProtection="1">
      <alignment horizontal="left" vertical="center" wrapText="1"/>
    </xf>
    <xf numFmtId="176" fontId="11" fillId="0" borderId="4" xfId="61" applyNumberFormat="1" applyFont="1" applyFill="1" applyBorder="1" applyAlignment="1" applyProtection="1">
      <alignment vertical="center" wrapText="1"/>
    </xf>
    <xf numFmtId="10" fontId="10" fillId="0" borderId="4" xfId="13" applyNumberFormat="1" applyFont="1" applyFill="1" applyBorder="1" applyAlignment="1" applyProtection="1">
      <alignment vertical="center" wrapText="1"/>
    </xf>
    <xf numFmtId="49" fontId="12" fillId="0" borderId="4" xfId="63" applyNumberFormat="1" applyFont="1" applyBorder="1"/>
    <xf numFmtId="0" fontId="12" fillId="0" borderId="4" xfId="61" applyFont="1" applyFill="1" applyBorder="1" applyAlignment="1"/>
    <xf numFmtId="0" fontId="12" fillId="0" borderId="4" xfId="61" applyFont="1" applyBorder="1" applyAlignment="1"/>
    <xf numFmtId="10" fontId="12" fillId="0" borderId="4" xfId="61" applyNumberFormat="1" applyFont="1" applyBorder="1" applyAlignment="1"/>
    <xf numFmtId="49" fontId="12" fillId="0" borderId="4" xfId="66" applyNumberFormat="1" applyFont="1" applyBorder="1"/>
    <xf numFmtId="49" fontId="12" fillId="0" borderId="4" xfId="68" applyNumberFormat="1" applyFont="1" applyBorder="1"/>
    <xf numFmtId="49" fontId="12" fillId="0" borderId="4" xfId="72" applyNumberFormat="1" applyFont="1" applyBorder="1"/>
    <xf numFmtId="0" fontId="13" fillId="0" borderId="4" xfId="61" applyNumberFormat="1" applyFont="1" applyFill="1" applyBorder="1" applyAlignment="1" applyProtection="1">
      <alignment horizontal="left" vertical="center" wrapText="1" indent="1"/>
    </xf>
    <xf numFmtId="49" fontId="12" fillId="0" borderId="4" xfId="70" applyNumberFormat="1" applyFont="1" applyBorder="1"/>
    <xf numFmtId="0" fontId="14" fillId="0" borderId="4" xfId="61" applyNumberFormat="1" applyFont="1" applyFill="1" applyBorder="1" applyAlignment="1" applyProtection="1">
      <alignment horizontal="left" vertical="center" wrapText="1" indent="1"/>
    </xf>
    <xf numFmtId="49" fontId="12" fillId="0" borderId="4" xfId="65" applyNumberFormat="1" applyFont="1" applyBorder="1"/>
    <xf numFmtId="49" fontId="12" fillId="0" borderId="4" xfId="62" applyNumberFormat="1" applyFont="1" applyBorder="1"/>
    <xf numFmtId="49" fontId="12" fillId="0" borderId="4" xfId="67" applyNumberFormat="1" applyFont="1" applyBorder="1"/>
    <xf numFmtId="49" fontId="12" fillId="0" borderId="4" xfId="56" applyNumberFormat="1" applyFont="1" applyBorder="1"/>
    <xf numFmtId="49" fontId="12" fillId="0" borderId="4" xfId="64" applyNumberFormat="1" applyFont="1" applyBorder="1"/>
    <xf numFmtId="0" fontId="14" fillId="0" borderId="4" xfId="61" applyNumberFormat="1" applyFont="1" applyFill="1" applyBorder="1" applyAlignment="1" applyProtection="1">
      <alignment horizontal="left" vertical="center" wrapText="1"/>
    </xf>
    <xf numFmtId="0" fontId="1" fillId="0" borderId="4" xfId="61" applyFill="1" applyBorder="1" applyAlignment="1"/>
    <xf numFmtId="0" fontId="1" fillId="0" borderId="4" xfId="61" applyBorder="1" applyAlignment="1"/>
    <xf numFmtId="10" fontId="1" fillId="0" borderId="4" xfId="61" applyNumberFormat="1" applyBorder="1" applyAlignment="1"/>
    <xf numFmtId="0" fontId="15" fillId="0" borderId="0" xfId="73" applyFont="1" applyAlignment="1">
      <alignment horizontal="center" vertical="center"/>
    </xf>
    <xf numFmtId="0" fontId="12" fillId="0" borderId="0" xfId="73" applyFont="1">
      <alignment vertical="center"/>
    </xf>
    <xf numFmtId="0" fontId="10" fillId="0" borderId="0" xfId="73" applyFont="1">
      <alignment vertical="center"/>
    </xf>
    <xf numFmtId="177" fontId="1" fillId="0" borderId="0" xfId="73" applyNumberFormat="1">
      <alignment vertical="center"/>
    </xf>
    <xf numFmtId="0" fontId="16" fillId="0" borderId="0" xfId="73" applyFont="1" applyAlignment="1">
      <alignment horizontal="center" vertical="center"/>
    </xf>
    <xf numFmtId="177" fontId="1" fillId="0" borderId="0" xfId="73" applyNumberFormat="1" applyAlignment="1">
      <alignment horizontal="right" vertical="center"/>
    </xf>
    <xf numFmtId="0" fontId="15" fillId="0" borderId="4" xfId="73" applyFont="1" applyBorder="1" applyAlignment="1">
      <alignment horizontal="distributed" vertical="center" wrapText="1" indent="3"/>
    </xf>
    <xf numFmtId="43" fontId="10" fillId="0" borderId="4" xfId="74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vertical="center"/>
    </xf>
    <xf numFmtId="179" fontId="12" fillId="0" borderId="4" xfId="22" applyNumberFormat="1" applyFont="1" applyBorder="1" applyAlignment="1">
      <alignment vertical="center"/>
    </xf>
    <xf numFmtId="180" fontId="12" fillId="0" borderId="4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178" fontId="10" fillId="0" borderId="4" xfId="0" applyNumberFormat="1" applyFont="1" applyBorder="1" applyAlignment="1">
      <alignment horizontal="right" vertical="center"/>
    </xf>
    <xf numFmtId="177" fontId="10" fillId="0" borderId="4" xfId="73" applyNumberFormat="1" applyFont="1" applyBorder="1">
      <alignment vertical="center"/>
    </xf>
    <xf numFmtId="178" fontId="14" fillId="0" borderId="4" xfId="58" applyNumberFormat="1" applyFont="1" applyBorder="1" applyAlignment="1">
      <alignment horizontal="right" vertical="center"/>
    </xf>
    <xf numFmtId="0" fontId="10" fillId="0" borderId="4" xfId="73" applyFont="1" applyBorder="1" applyAlignment="1">
      <alignment horizontal="center" vertical="center"/>
    </xf>
    <xf numFmtId="0" fontId="10" fillId="0" borderId="4" xfId="73" applyFont="1" applyBorder="1" applyAlignment="1">
      <alignment horizontal="distributed" vertical="center" wrapText="1" indent="3"/>
    </xf>
    <xf numFmtId="3" fontId="12" fillId="0" borderId="4" xfId="73" applyNumberFormat="1" applyFont="1" applyBorder="1" applyAlignment="1">
      <alignment horizontal="right" vertical="center"/>
    </xf>
    <xf numFmtId="177" fontId="12" fillId="0" borderId="4" xfId="73" applyNumberFormat="1" applyFont="1" applyBorder="1" applyAlignment="1">
      <alignment horizontal="right" vertical="center"/>
    </xf>
    <xf numFmtId="0" fontId="12" fillId="0" borderId="4" xfId="73" applyFont="1" applyFill="1" applyBorder="1">
      <alignment vertical="center"/>
    </xf>
    <xf numFmtId="0" fontId="12" fillId="0" borderId="4" xfId="73" applyFont="1" applyBorder="1">
      <alignment vertical="center"/>
    </xf>
    <xf numFmtId="0" fontId="17" fillId="0" borderId="0" xfId="73" applyFont="1">
      <alignment vertical="center"/>
    </xf>
    <xf numFmtId="0" fontId="11" fillId="0" borderId="4" xfId="61" applyNumberFormat="1" applyFont="1" applyFill="1" applyBorder="1" applyAlignment="1" applyProtection="1">
      <alignment horizontal="center" vertical="center" wrapText="1"/>
    </xf>
    <xf numFmtId="177" fontId="12" fillId="0" borderId="0" xfId="73" applyNumberFormat="1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8" fillId="0" borderId="0" xfId="58" applyFont="1" applyAlignment="1">
      <alignment horizontal="center" vertical="center"/>
    </xf>
    <xf numFmtId="0" fontId="4" fillId="0" borderId="0" xfId="58" applyFont="1" applyBorder="1" applyAlignment="1">
      <alignment vertical="center"/>
    </xf>
    <xf numFmtId="0" fontId="4" fillId="0" borderId="0" xfId="58" applyFont="1" applyBorder="1" applyAlignment="1">
      <alignment horizontal="right" vertical="center"/>
    </xf>
    <xf numFmtId="0" fontId="11" fillId="0" borderId="4" xfId="58" applyFont="1" applyBorder="1" applyAlignment="1">
      <alignment horizontal="center" vertical="center" wrapText="1"/>
    </xf>
    <xf numFmtId="49" fontId="12" fillId="0" borderId="4" xfId="69" applyNumberFormat="1" applyFont="1" applyBorder="1"/>
    <xf numFmtId="0" fontId="11" fillId="0" borderId="4" xfId="58" applyFont="1" applyBorder="1">
      <alignment vertical="center"/>
    </xf>
    <xf numFmtId="0" fontId="14" fillId="0" borderId="4" xfId="58" applyFont="1" applyBorder="1">
      <alignment vertical="center"/>
    </xf>
    <xf numFmtId="49" fontId="12" fillId="0" borderId="4" xfId="69" applyNumberFormat="1" applyFont="1" applyBorder="1" applyAlignment="1">
      <alignment horizontal="left" indent="2"/>
    </xf>
    <xf numFmtId="0" fontId="10" fillId="0" borderId="4" xfId="0" applyFont="1" applyBorder="1" applyAlignment="1">
      <alignment vertical="center"/>
    </xf>
    <xf numFmtId="49" fontId="12" fillId="0" borderId="4" xfId="69" applyNumberFormat="1" applyFont="1" applyBorder="1" applyAlignment="1"/>
    <xf numFmtId="0" fontId="12" fillId="0" borderId="4" xfId="0" applyFont="1" applyBorder="1" applyAlignment="1">
      <alignment vertical="center"/>
    </xf>
    <xf numFmtId="10" fontId="10" fillId="0" borderId="4" xfId="0" applyNumberFormat="1" applyFont="1" applyBorder="1" applyAlignment="1">
      <alignment vertical="center"/>
    </xf>
    <xf numFmtId="0" fontId="11" fillId="0" borderId="4" xfId="58" applyFont="1" applyBorder="1" applyAlignment="1">
      <alignment horizontal="center" vertical="center"/>
    </xf>
    <xf numFmtId="0" fontId="14" fillId="0" borderId="4" xfId="58" applyFont="1" applyBorder="1" applyAlignment="1">
      <alignment horizontal="left" vertical="center"/>
    </xf>
    <xf numFmtId="0" fontId="14" fillId="0" borderId="4" xfId="58" applyFont="1" applyBorder="1" applyAlignment="1">
      <alignment vertical="center"/>
    </xf>
    <xf numFmtId="0" fontId="14" fillId="0" borderId="4" xfId="58" applyFont="1" applyBorder="1" applyAlignment="1">
      <alignment horizontal="left" vertical="center" indent="2"/>
    </xf>
    <xf numFmtId="10" fontId="14" fillId="0" borderId="4" xfId="58" applyNumberFormat="1" applyFont="1" applyBorder="1">
      <alignment vertical="center"/>
    </xf>
    <xf numFmtId="0" fontId="5" fillId="0" borderId="4" xfId="58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58">
      <alignment vertical="center"/>
    </xf>
    <xf numFmtId="0" fontId="5" fillId="0" borderId="4" xfId="58" applyFont="1" applyBorder="1" applyAlignment="1">
      <alignment horizontal="center" vertical="center"/>
    </xf>
    <xf numFmtId="0" fontId="17" fillId="0" borderId="4" xfId="58" applyFont="1" applyBorder="1">
      <alignment vertical="center"/>
    </xf>
    <xf numFmtId="0" fontId="14" fillId="0" borderId="0" xfId="0" applyFont="1" applyAlignment="1">
      <alignment vertical="center"/>
    </xf>
    <xf numFmtId="0" fontId="14" fillId="0" borderId="0" xfId="58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0" xfId="58" applyBorder="1" applyAlignment="1">
      <alignment horizontal="right" vertical="center"/>
    </xf>
    <xf numFmtId="3" fontId="12" fillId="0" borderId="4" xfId="36" applyNumberFormat="1" applyFont="1" applyFill="1" applyBorder="1" applyAlignment="1" applyProtection="1">
      <alignment vertical="center"/>
    </xf>
    <xf numFmtId="3" fontId="12" fillId="0" borderId="4" xfId="52" applyNumberFormat="1" applyFont="1" applyFill="1" applyBorder="1" applyAlignment="1" applyProtection="1">
      <alignment vertical="center"/>
    </xf>
    <xf numFmtId="0" fontId="14" fillId="0" borderId="4" xfId="58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4" xfId="46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4" xfId="58" applyFont="1" applyBorder="1" applyAlignment="1">
      <alignment horizontal="right" vertical="center"/>
    </xf>
    <xf numFmtId="10" fontId="14" fillId="0" borderId="4" xfId="58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0" fillId="0" borderId="4" xfId="44" applyFont="1" applyBorder="1" applyAlignment="1">
      <alignment horizontal="center" vertical="center"/>
    </xf>
    <xf numFmtId="0" fontId="12" fillId="0" borderId="4" xfId="47" applyFont="1" applyBorder="1" applyAlignment="1">
      <alignment horizontal="center" vertical="center"/>
    </xf>
    <xf numFmtId="0" fontId="12" fillId="0" borderId="4" xfId="47" applyFont="1" applyBorder="1" applyAlignment="1">
      <alignment horizontal="right" vertical="center"/>
    </xf>
    <xf numFmtId="181" fontId="12" fillId="0" borderId="4" xfId="47" applyNumberFormat="1" applyFont="1" applyFill="1" applyBorder="1" applyAlignment="1">
      <alignment horizontal="right" vertical="center"/>
    </xf>
    <xf numFmtId="10" fontId="12" fillId="0" borderId="4" xfId="0" applyNumberFormat="1" applyFont="1" applyBorder="1" applyAlignment="1">
      <alignment horizontal="right" vertical="center"/>
    </xf>
    <xf numFmtId="10" fontId="0" fillId="0" borderId="0" xfId="0" applyNumberFormat="1">
      <alignment vertical="center"/>
    </xf>
    <xf numFmtId="0" fontId="12" fillId="0" borderId="4" xfId="47" applyFont="1" applyBorder="1" applyAlignment="1">
      <alignment vertical="center"/>
    </xf>
    <xf numFmtId="0" fontId="12" fillId="0" borderId="4" xfId="47" applyFont="1" applyBorder="1" applyAlignment="1">
      <alignment horizontal="left" vertical="center" wrapText="1"/>
    </xf>
    <xf numFmtId="0" fontId="12" fillId="0" borderId="4" xfId="47" applyFont="1" applyBorder="1" applyAlignment="1">
      <alignment horizontal="right" vertical="center" wrapText="1"/>
    </xf>
    <xf numFmtId="49" fontId="12" fillId="0" borderId="4" xfId="47" applyNumberFormat="1" applyFont="1" applyFill="1" applyBorder="1" applyAlignment="1">
      <alignment horizontal="right" vertical="center"/>
    </xf>
    <xf numFmtId="0" fontId="1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71" applyFont="1" applyAlignment="1">
      <alignment horizontal="center" vertical="center"/>
    </xf>
    <xf numFmtId="0" fontId="10" fillId="0" borderId="4" xfId="71" applyFont="1" applyBorder="1" applyAlignment="1">
      <alignment horizontal="center" vertical="center" wrapText="1"/>
    </xf>
    <xf numFmtId="0" fontId="10" fillId="0" borderId="4" xfId="71" applyFont="1" applyBorder="1">
      <alignment vertical="center"/>
    </xf>
    <xf numFmtId="0" fontId="12" fillId="0" borderId="4" xfId="71" applyFont="1" applyBorder="1">
      <alignment vertical="center"/>
    </xf>
    <xf numFmtId="0" fontId="12" fillId="0" borderId="4" xfId="71" applyFont="1" applyBorder="1" applyAlignment="1">
      <alignment horizontal="left" vertical="center" indent="1"/>
    </xf>
    <xf numFmtId="0" fontId="19" fillId="0" borderId="0" xfId="41">
      <alignment vertical="center"/>
    </xf>
    <xf numFmtId="183" fontId="19" fillId="0" borderId="0" xfId="41" applyNumberFormat="1">
      <alignment vertical="center"/>
    </xf>
    <xf numFmtId="0" fontId="4" fillId="0" borderId="0" xfId="41" applyFont="1">
      <alignment vertical="center"/>
    </xf>
    <xf numFmtId="0" fontId="2" fillId="0" borderId="0" xfId="41" applyFont="1" applyAlignment="1">
      <alignment horizontal="center" vertical="center"/>
    </xf>
    <xf numFmtId="183" fontId="2" fillId="0" borderId="0" xfId="41" applyNumberFormat="1" applyFont="1" applyAlignment="1">
      <alignment horizontal="center" vertical="center"/>
    </xf>
    <xf numFmtId="0" fontId="4" fillId="0" borderId="0" xfId="41" applyFont="1" applyAlignment="1">
      <alignment horizontal="right" vertical="center"/>
    </xf>
    <xf numFmtId="0" fontId="11" fillId="0" borderId="4" xfId="41" applyFont="1" applyFill="1" applyBorder="1" applyAlignment="1">
      <alignment horizontal="center" vertical="center" wrapText="1"/>
    </xf>
    <xf numFmtId="183" fontId="10" fillId="0" borderId="4" xfId="46" applyNumberFormat="1" applyFont="1" applyFill="1" applyBorder="1" applyAlignment="1">
      <alignment horizontal="center" vertical="center" wrapText="1"/>
    </xf>
    <xf numFmtId="0" fontId="11" fillId="0" borderId="4" xfId="32" applyFont="1" applyFill="1" applyBorder="1" applyAlignment="1">
      <alignment horizontal="left" vertical="center"/>
    </xf>
    <xf numFmtId="4" fontId="20" fillId="0" borderId="4" xfId="0" applyNumberFormat="1" applyFont="1" applyFill="1" applyBorder="1" applyAlignment="1" applyProtection="1"/>
    <xf numFmtId="0" fontId="21" fillId="0" borderId="4" xfId="41" applyFont="1" applyBorder="1" applyAlignment="1">
      <alignment vertical="center"/>
    </xf>
    <xf numFmtId="10" fontId="21" fillId="0" borderId="4" xfId="41" applyNumberFormat="1" applyFont="1" applyBorder="1" applyAlignment="1">
      <alignment vertical="center"/>
    </xf>
    <xf numFmtId="0" fontId="14" fillId="0" borderId="4" xfId="32" applyFont="1" applyFill="1" applyBorder="1" applyAlignment="1">
      <alignment horizontal="left" vertical="center"/>
    </xf>
    <xf numFmtId="4" fontId="22" fillId="0" borderId="4" xfId="0" applyNumberFormat="1" applyFont="1" applyFill="1" applyBorder="1" applyAlignment="1" applyProtection="1"/>
    <xf numFmtId="0" fontId="19" fillId="0" borderId="4" xfId="41" applyBorder="1" applyAlignment="1">
      <alignment vertical="center"/>
    </xf>
    <xf numFmtId="10" fontId="19" fillId="0" borderId="4" xfId="41" applyNumberFormat="1" applyBorder="1" applyAlignment="1">
      <alignment vertical="center"/>
    </xf>
    <xf numFmtId="4" fontId="22" fillId="0" borderId="0" xfId="0" applyNumberFormat="1" applyFont="1" applyFill="1" applyBorder="1" applyAlignment="1" applyProtection="1"/>
    <xf numFmtId="0" fontId="19" fillId="0" borderId="0" xfId="41" applyBorder="1">
      <alignment vertical="center"/>
    </xf>
    <xf numFmtId="183" fontId="19" fillId="0" borderId="4" xfId="41" applyNumberFormat="1" applyBorder="1" applyAlignment="1">
      <alignment vertical="center"/>
    </xf>
    <xf numFmtId="183" fontId="21" fillId="0" borderId="4" xfId="41" applyNumberFormat="1" applyFont="1" applyBorder="1" applyAlignment="1">
      <alignment vertical="center"/>
    </xf>
    <xf numFmtId="181" fontId="22" fillId="0" borderId="4" xfId="46" applyNumberFormat="1" applyFont="1" applyFill="1" applyBorder="1" applyAlignment="1">
      <alignment vertical="center" wrapText="1"/>
    </xf>
    <xf numFmtId="10" fontId="22" fillId="0" borderId="4" xfId="0" applyNumberFormat="1" applyFont="1" applyBorder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1" fillId="0" borderId="4" xfId="41" applyFont="1" applyFill="1" applyBorder="1" applyAlignment="1">
      <alignment horizontal="center" vertical="center"/>
    </xf>
    <xf numFmtId="1" fontId="14" fillId="0" borderId="4" xfId="41" applyNumberFormat="1" applyFont="1" applyBorder="1">
      <alignment vertical="center"/>
    </xf>
    <xf numFmtId="10" fontId="14" fillId="0" borderId="4" xfId="41" applyNumberFormat="1" applyFont="1" applyBorder="1">
      <alignment vertical="center"/>
    </xf>
    <xf numFmtId="1" fontId="19" fillId="0" borderId="0" xfId="41" applyNumberFormat="1">
      <alignment vertical="center"/>
    </xf>
    <xf numFmtId="1" fontId="17" fillId="0" borderId="0" xfId="41" applyNumberFormat="1" applyFont="1">
      <alignment vertical="center"/>
    </xf>
    <xf numFmtId="0" fontId="11" fillId="0" borderId="4" xfId="4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0" fontId="0" fillId="0" borderId="0" xfId="0" applyNumberFormat="1" applyAlignment="1">
      <alignment vertical="center"/>
    </xf>
    <xf numFmtId="0" fontId="1" fillId="0" borderId="0" xfId="46" applyFont="1"/>
    <xf numFmtId="0" fontId="1" fillId="0" borderId="0" xfId="46"/>
    <xf numFmtId="0" fontId="23" fillId="0" borderId="0" xfId="46" applyFont="1" applyFill="1" applyAlignment="1">
      <alignment horizontal="center"/>
    </xf>
    <xf numFmtId="10" fontId="23" fillId="0" borderId="0" xfId="46" applyNumberFormat="1" applyFont="1" applyFill="1" applyAlignment="1">
      <alignment horizontal="center"/>
    </xf>
    <xf numFmtId="10" fontId="17" fillId="0" borderId="0" xfId="0" applyNumberFormat="1" applyFont="1" applyAlignment="1">
      <alignment horizontal="right" vertical="center"/>
    </xf>
    <xf numFmtId="0" fontId="10" fillId="0" borderId="4" xfId="46" applyFont="1" applyFill="1" applyBorder="1" applyAlignment="1">
      <alignment horizontal="right" vertical="center" wrapText="1"/>
    </xf>
    <xf numFmtId="181" fontId="10" fillId="0" borderId="4" xfId="0" applyNumberFormat="1" applyFont="1" applyBorder="1" applyAlignment="1">
      <alignment horizontal="right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right"/>
    </xf>
    <xf numFmtId="10" fontId="12" fillId="0" borderId="4" xfId="0" applyNumberFormat="1" applyFont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left" vertical="center"/>
    </xf>
    <xf numFmtId="1" fontId="10" fillId="0" borderId="4" xfId="49" applyNumberFormat="1" applyFont="1" applyFill="1" applyBorder="1" applyAlignment="1" applyProtection="1">
      <alignment vertical="center"/>
      <protection locked="0"/>
    </xf>
    <xf numFmtId="1" fontId="12" fillId="0" borderId="4" xfId="49" applyNumberFormat="1" applyFont="1" applyFill="1" applyBorder="1" applyAlignment="1" applyProtection="1">
      <alignment horizontal="left" vertical="center"/>
      <protection locked="0"/>
    </xf>
    <xf numFmtId="1" fontId="12" fillId="0" borderId="4" xfId="49" applyNumberFormat="1" applyFont="1" applyFill="1" applyBorder="1" applyAlignment="1" applyProtection="1">
      <alignment vertical="center"/>
      <protection locked="0"/>
    </xf>
    <xf numFmtId="0" fontId="12" fillId="0" borderId="4" xfId="49" applyNumberFormat="1" applyFont="1" applyFill="1" applyBorder="1" applyAlignment="1" applyProtection="1">
      <alignment vertical="center"/>
      <protection locked="0"/>
    </xf>
    <xf numFmtId="0" fontId="12" fillId="0" borderId="4" xfId="49" applyNumberFormat="1" applyFont="1" applyBorder="1" applyAlignment="1" applyProtection="1">
      <alignment vertical="center"/>
      <protection locked="0"/>
    </xf>
    <xf numFmtId="0" fontId="12" fillId="0" borderId="4" xfId="49" applyFont="1" applyFill="1" applyBorder="1"/>
    <xf numFmtId="0" fontId="0" fillId="2" borderId="4" xfId="0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10" fillId="0" borderId="4" xfId="49" applyFont="1" applyFill="1" applyBorder="1" applyAlignment="1">
      <alignment horizontal="center" vertical="center"/>
    </xf>
    <xf numFmtId="183" fontId="12" fillId="0" borderId="4" xfId="46" applyNumberFormat="1" applyFont="1" applyFill="1" applyBorder="1" applyAlignment="1">
      <alignment horizontal="center" vertical="center" wrapText="1"/>
    </xf>
    <xf numFmtId="0" fontId="12" fillId="0" borderId="4" xfId="46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4" fillId="0" borderId="4" xfId="46" applyFont="1" applyFill="1" applyBorder="1" applyAlignment="1">
      <alignment horizontal="center" vertical="center"/>
    </xf>
    <xf numFmtId="1" fontId="10" fillId="0" borderId="4" xfId="46" applyNumberFormat="1" applyFont="1" applyFill="1" applyBorder="1" applyAlignment="1" applyProtection="1">
      <alignment vertical="center"/>
      <protection locked="0"/>
    </xf>
    <xf numFmtId="1" fontId="12" fillId="0" borderId="4" xfId="46" applyNumberFormat="1" applyFont="1" applyFill="1" applyBorder="1" applyAlignment="1" applyProtection="1">
      <alignment horizontal="left" vertical="center"/>
      <protection locked="0"/>
    </xf>
    <xf numFmtId="1" fontId="12" fillId="0" borderId="4" xfId="46" applyNumberFormat="1" applyFont="1" applyFill="1" applyBorder="1" applyAlignment="1" applyProtection="1">
      <alignment vertical="center"/>
      <protection locked="0"/>
    </xf>
    <xf numFmtId="0" fontId="12" fillId="0" borderId="4" xfId="46" applyFont="1" applyFill="1" applyBorder="1" applyAlignment="1">
      <alignment horizontal="left" vertical="center"/>
    </xf>
    <xf numFmtId="0" fontId="12" fillId="0" borderId="4" xfId="46" applyFont="1" applyBorder="1" applyAlignment="1"/>
    <xf numFmtId="0" fontId="1" fillId="0" borderId="0" xfId="46" applyFont="1" applyFill="1"/>
    <xf numFmtId="178" fontId="0" fillId="0" borderId="4" xfId="0" applyNumberFormat="1" applyFont="1" applyFill="1" applyBorder="1" applyAlignment="1">
      <alignment horizontal="center" vertical="center"/>
    </xf>
    <xf numFmtId="0" fontId="12" fillId="0" borderId="4" xfId="49" applyFont="1" applyFill="1" applyBorder="1" applyAlignment="1">
      <alignment horizontal="center"/>
    </xf>
    <xf numFmtId="0" fontId="12" fillId="0" borderId="4" xfId="49" applyFont="1" applyFill="1" applyBorder="1" applyAlignment="1"/>
    <xf numFmtId="0" fontId="15" fillId="0" borderId="0" xfId="0" applyFont="1" applyAlignment="1">
      <alignment horizontal="left" vertical="center"/>
    </xf>
    <xf numFmtId="0" fontId="16" fillId="0" borderId="0" xfId="46" applyFont="1" applyFill="1" applyAlignment="1">
      <alignment horizontal="center"/>
    </xf>
    <xf numFmtId="0" fontId="10" fillId="0" borderId="1" xfId="46" applyFont="1" applyFill="1" applyBorder="1" applyAlignment="1">
      <alignment horizontal="center" vertical="center" wrapText="1"/>
    </xf>
    <xf numFmtId="0" fontId="11" fillId="0" borderId="1" xfId="58" applyFont="1" applyBorder="1">
      <alignment vertical="center"/>
    </xf>
    <xf numFmtId="0" fontId="14" fillId="0" borderId="1" xfId="58" applyFont="1" applyBorder="1">
      <alignment vertical="center"/>
    </xf>
    <xf numFmtId="178" fontId="0" fillId="0" borderId="4" xfId="0" applyNumberFormat="1" applyFont="1" applyFill="1" applyBorder="1" applyAlignment="1">
      <alignment vertical="center"/>
    </xf>
    <xf numFmtId="180" fontId="0" fillId="0" borderId="4" xfId="0" applyNumberFormat="1" applyFont="1" applyFill="1" applyBorder="1" applyAlignment="1">
      <alignment vertical="center"/>
    </xf>
    <xf numFmtId="0" fontId="24" fillId="0" borderId="1" xfId="46" applyFont="1" applyFill="1" applyBorder="1" applyAlignment="1">
      <alignment horizontal="center" vertical="center"/>
    </xf>
    <xf numFmtId="1" fontId="10" fillId="0" borderId="1" xfId="46" applyNumberFormat="1" applyFont="1" applyFill="1" applyBorder="1" applyAlignment="1" applyProtection="1">
      <alignment vertical="center"/>
      <protection locked="0"/>
    </xf>
    <xf numFmtId="1" fontId="12" fillId="0" borderId="1" xfId="46" applyNumberFormat="1" applyFont="1" applyFill="1" applyBorder="1" applyAlignment="1" applyProtection="1">
      <alignment horizontal="left" vertical="center"/>
      <protection locked="0"/>
    </xf>
    <xf numFmtId="1" fontId="12" fillId="0" borderId="1" xfId="46" applyNumberFormat="1" applyFont="1" applyFill="1" applyBorder="1" applyAlignment="1" applyProtection="1">
      <alignment horizontal="left" vertical="center" indent="1"/>
      <protection locked="0"/>
    </xf>
    <xf numFmtId="0" fontId="12" fillId="0" borderId="1" xfId="46" applyFont="1" applyFill="1" applyBorder="1" applyAlignment="1">
      <alignment horizontal="left" vertical="center"/>
    </xf>
    <xf numFmtId="182" fontId="12" fillId="0" borderId="4" xfId="46" applyNumberFormat="1" applyFont="1" applyFill="1" applyBorder="1" applyAlignment="1">
      <alignment horizontal="center" vertical="center" wrapText="1"/>
    </xf>
    <xf numFmtId="1" fontId="12" fillId="0" borderId="1" xfId="46" applyNumberFormat="1" applyFont="1" applyFill="1" applyBorder="1" applyAlignment="1" applyProtection="1">
      <alignment vertical="center"/>
      <protection locked="0"/>
    </xf>
    <xf numFmtId="0" fontId="12" fillId="0" borderId="1" xfId="46" applyFont="1" applyBorder="1" applyAlignment="1"/>
    <xf numFmtId="0" fontId="1" fillId="0" borderId="0" xfId="75" applyFont="1" applyAlignment="1">
      <alignment horizontal="center" vertical="center"/>
    </xf>
    <xf numFmtId="0" fontId="1" fillId="0" borderId="0" xfId="75" applyFont="1">
      <alignment vertical="center"/>
    </xf>
    <xf numFmtId="0" fontId="16" fillId="0" borderId="0" xfId="75" applyFont="1" applyAlignment="1">
      <alignment horizontal="center" vertical="top"/>
    </xf>
    <xf numFmtId="0" fontId="16" fillId="0" borderId="0" xfId="75" applyFont="1" applyAlignment="1">
      <alignment vertical="top"/>
    </xf>
    <xf numFmtId="0" fontId="15" fillId="0" borderId="0" xfId="75" applyFont="1" applyAlignment="1">
      <alignment horizontal="center" vertical="center"/>
    </xf>
    <xf numFmtId="0" fontId="25" fillId="0" borderId="4" xfId="75" applyFont="1" applyFill="1" applyBorder="1" applyAlignment="1">
      <alignment horizontal="left" vertical="center"/>
    </xf>
    <xf numFmtId="0" fontId="25" fillId="0" borderId="5" xfId="75" applyFont="1" applyBorder="1" applyAlignment="1">
      <alignment horizontal="center" vertical="center"/>
    </xf>
    <xf numFmtId="0" fontId="26" fillId="0" borderId="1" xfId="75" applyFont="1" applyFill="1" applyBorder="1" applyAlignment="1">
      <alignment horizontal="center" vertical="center"/>
    </xf>
    <xf numFmtId="0" fontId="26" fillId="0" borderId="3" xfId="75" applyFont="1" applyFill="1" applyBorder="1">
      <alignment vertical="center"/>
    </xf>
    <xf numFmtId="0" fontId="1" fillId="0" borderId="5" xfId="75" applyFont="1" applyBorder="1" applyAlignment="1">
      <alignment horizontal="center" vertical="center"/>
    </xf>
    <xf numFmtId="0" fontId="27" fillId="0" borderId="3" xfId="75" applyFont="1" applyFill="1" applyBorder="1">
      <alignment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百分比 5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10 5" xfId="32"/>
    <cellStyle name="汇总" xfId="33" builtinId="25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14 6" xfId="41"/>
    <cellStyle name="20% - 强调文字颜色 2" xfId="42" builtinId="34"/>
    <cellStyle name="40% - 强调文字颜色 2" xfId="43" builtinId="35"/>
    <cellStyle name="常规 53" xfId="44"/>
    <cellStyle name="强调文字颜色 3" xfId="45" builtinId="37"/>
    <cellStyle name="常规 49" xfId="46"/>
    <cellStyle name="常规 54" xfId="47"/>
    <cellStyle name="强调文字颜色 4" xfId="48" builtinId="41"/>
    <cellStyle name="常规 50" xfId="49"/>
    <cellStyle name="20% - 强调文字颜色 4" xfId="50" builtinId="42"/>
    <cellStyle name="40% - 强调文字颜色 4" xfId="51" builtinId="43"/>
    <cellStyle name="常规 55" xfId="52"/>
    <cellStyle name="强调文字颜色 5" xfId="53" builtinId="45"/>
    <cellStyle name="40% - 强调文字颜色 5" xfId="54" builtinId="47"/>
    <cellStyle name="60% - 强调文字颜色 5" xfId="55" builtinId="48"/>
    <cellStyle name="常规 61" xfId="56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3" xfId="61"/>
    <cellStyle name="常规 64" xfId="62"/>
    <cellStyle name="常规 59" xfId="63"/>
    <cellStyle name="常规 62" xfId="64"/>
    <cellStyle name="常规 63" xfId="65"/>
    <cellStyle name="常规 65" xfId="66"/>
    <cellStyle name="常规 70" xfId="67"/>
    <cellStyle name="常规 66" xfId="68"/>
    <cellStyle name="常规 71" xfId="69"/>
    <cellStyle name="常规 67" xfId="70"/>
    <cellStyle name="常规 72" xfId="71"/>
    <cellStyle name="常规 69" xfId="72"/>
    <cellStyle name="常规_2007年云南省向人大报送政府收支预算表格式编制过程表" xfId="73"/>
    <cellStyle name="寘嬫愗傝 [0.00]_Region Orders (2)" xfId="74"/>
    <cellStyle name="常规_2006年预算表" xfId="75"/>
    <cellStyle name="常规 2 2 2 2_2015财政决算公开" xfId="76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selection activeCell="A1" sqref="A1"/>
    </sheetView>
  </sheetViews>
  <sheetFormatPr defaultColWidth="9" defaultRowHeight="13.5" outlineLevelCol="2"/>
  <cols>
    <col min="1" max="1" width="7.375" customWidth="1"/>
    <col min="2" max="2" width="62.725" customWidth="1"/>
    <col min="3" max="3" width="12.7583333333333" customWidth="1"/>
  </cols>
  <sheetData>
    <row r="1" ht="14.25" spans="1:3">
      <c r="A1" s="220" t="s">
        <v>0</v>
      </c>
      <c r="B1" s="221"/>
      <c r="C1" s="220"/>
    </row>
    <row r="2" ht="22.5" spans="1:3">
      <c r="A2" s="222" t="s">
        <v>1</v>
      </c>
      <c r="B2" s="222"/>
      <c r="C2" s="223"/>
    </row>
    <row r="3" ht="14.25" spans="1:3">
      <c r="A3" s="224"/>
      <c r="B3" s="224"/>
      <c r="C3" s="220"/>
    </row>
    <row r="4" ht="14.25" spans="1:3">
      <c r="A4" s="225" t="s">
        <v>2</v>
      </c>
      <c r="B4" s="225"/>
      <c r="C4" s="226"/>
    </row>
    <row r="5" ht="14.25" spans="1:3">
      <c r="A5" s="227" t="s">
        <v>3</v>
      </c>
      <c r="B5" s="228" t="s">
        <v>4</v>
      </c>
      <c r="C5" s="229"/>
    </row>
    <row r="6" ht="14.25" spans="1:3">
      <c r="A6" s="227" t="s">
        <v>5</v>
      </c>
      <c r="B6" s="228" t="s">
        <v>6</v>
      </c>
      <c r="C6" s="229"/>
    </row>
    <row r="7" ht="14.25" spans="1:3">
      <c r="A7" s="227" t="s">
        <v>7</v>
      </c>
      <c r="B7" s="228" t="s">
        <v>8</v>
      </c>
      <c r="C7" s="229"/>
    </row>
    <row r="8" ht="14.25" spans="1:3">
      <c r="A8" s="227" t="s">
        <v>9</v>
      </c>
      <c r="B8" s="228" t="s">
        <v>10</v>
      </c>
      <c r="C8" s="229"/>
    </row>
    <row r="9" ht="14.25" spans="1:3">
      <c r="A9" s="227" t="s">
        <v>11</v>
      </c>
      <c r="B9" s="228" t="s">
        <v>12</v>
      </c>
      <c r="C9" s="229"/>
    </row>
    <row r="10" ht="14.25" spans="1:3">
      <c r="A10" s="227" t="s">
        <v>13</v>
      </c>
      <c r="B10" s="228" t="s">
        <v>14</v>
      </c>
      <c r="C10" s="229"/>
    </row>
    <row r="11" ht="14.25" spans="1:3">
      <c r="A11" s="227" t="s">
        <v>15</v>
      </c>
      <c r="B11" s="228" t="s">
        <v>16</v>
      </c>
      <c r="C11" s="229"/>
    </row>
    <row r="12" ht="14.25" spans="1:3">
      <c r="A12" s="227" t="s">
        <v>17</v>
      </c>
      <c r="B12" s="228" t="s">
        <v>18</v>
      </c>
      <c r="C12" s="229"/>
    </row>
    <row r="13" ht="14.25" spans="1:3">
      <c r="A13" s="227" t="s">
        <v>19</v>
      </c>
      <c r="B13" s="228" t="s">
        <v>20</v>
      </c>
      <c r="C13" s="229"/>
    </row>
    <row r="14" ht="14.25" spans="1:3">
      <c r="A14" s="227" t="s">
        <v>21</v>
      </c>
      <c r="B14" s="228" t="s">
        <v>22</v>
      </c>
      <c r="C14" s="229"/>
    </row>
    <row r="15" ht="14.25" spans="1:3">
      <c r="A15" s="227" t="s">
        <v>23</v>
      </c>
      <c r="B15" s="228" t="s">
        <v>24</v>
      </c>
      <c r="C15" s="229"/>
    </row>
    <row r="16" ht="14.25" spans="1:3">
      <c r="A16" s="227" t="s">
        <v>25</v>
      </c>
      <c r="B16" s="228" t="s">
        <v>26</v>
      </c>
      <c r="C16" s="229"/>
    </row>
    <row r="17" ht="14.25" spans="1:3">
      <c r="A17" s="227" t="s">
        <v>27</v>
      </c>
      <c r="B17" s="228" t="s">
        <v>28</v>
      </c>
      <c r="C17" s="229"/>
    </row>
    <row r="18" ht="14.25" spans="1:3">
      <c r="A18" s="227" t="s">
        <v>29</v>
      </c>
      <c r="B18" s="228" t="s">
        <v>30</v>
      </c>
      <c r="C18" s="229"/>
    </row>
    <row r="19" ht="14.25" spans="1:3">
      <c r="A19" s="227" t="s">
        <v>31</v>
      </c>
      <c r="B19" s="228" t="s">
        <v>32</v>
      </c>
      <c r="C19" s="229"/>
    </row>
    <row r="20" ht="14.25" spans="1:3">
      <c r="A20" s="227" t="s">
        <v>33</v>
      </c>
      <c r="B20" s="228" t="s">
        <v>34</v>
      </c>
      <c r="C20" s="229"/>
    </row>
    <row r="21" ht="14.25" spans="1:3">
      <c r="A21" s="227" t="s">
        <v>35</v>
      </c>
      <c r="B21" s="228" t="s">
        <v>36</v>
      </c>
      <c r="C21" s="229"/>
    </row>
    <row r="22" ht="14.25" spans="1:3">
      <c r="A22" s="227" t="s">
        <v>37</v>
      </c>
      <c r="B22" s="228" t="s">
        <v>38</v>
      </c>
      <c r="C22" s="229"/>
    </row>
    <row r="23" ht="14.25" spans="1:3">
      <c r="A23" s="227" t="s">
        <v>39</v>
      </c>
      <c r="B23" s="228" t="s">
        <v>40</v>
      </c>
      <c r="C23" s="229"/>
    </row>
    <row r="24" ht="14.25" spans="1:3">
      <c r="A24" s="227" t="s">
        <v>41</v>
      </c>
      <c r="B24" s="228" t="s">
        <v>42</v>
      </c>
      <c r="C24" s="229"/>
    </row>
    <row r="25" ht="14.25" spans="1:3">
      <c r="A25" s="227" t="s">
        <v>43</v>
      </c>
      <c r="B25" s="228" t="s">
        <v>44</v>
      </c>
      <c r="C25" s="229"/>
    </row>
    <row r="26" ht="14.25" spans="1:3">
      <c r="A26" s="225" t="s">
        <v>45</v>
      </c>
      <c r="B26" s="225"/>
      <c r="C26" s="229"/>
    </row>
    <row r="27" ht="14.25" spans="1:3">
      <c r="A27" s="227" t="s">
        <v>3</v>
      </c>
      <c r="B27" s="230" t="s">
        <v>46</v>
      </c>
      <c r="C27" s="229"/>
    </row>
    <row r="28" ht="14.25" spans="1:3">
      <c r="A28" s="227" t="s">
        <v>5</v>
      </c>
      <c r="B28" s="230" t="s">
        <v>47</v>
      </c>
      <c r="C28" s="229"/>
    </row>
  </sheetData>
  <mergeCells count="4">
    <mergeCell ref="A2:B2"/>
    <mergeCell ref="A3:B3"/>
    <mergeCell ref="A4:B4"/>
    <mergeCell ref="A26:B26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B19" sqref="B19"/>
    </sheetView>
  </sheetViews>
  <sheetFormatPr defaultColWidth="9" defaultRowHeight="13.5" outlineLevelCol="5"/>
  <cols>
    <col min="1" max="1" width="41.625" style="76" customWidth="1"/>
    <col min="2" max="3" width="11.5" style="76" customWidth="1"/>
    <col min="4" max="4" width="15.625" style="76" customWidth="1"/>
    <col min="5" max="16384" width="9" style="76"/>
  </cols>
  <sheetData>
    <row r="1" ht="22.15" customHeight="1" spans="1:1">
      <c r="A1" s="77" t="s">
        <v>1387</v>
      </c>
    </row>
    <row r="2" ht="27" customHeight="1" spans="1:4">
      <c r="A2" s="78" t="s">
        <v>1388</v>
      </c>
      <c r="B2" s="78"/>
      <c r="C2" s="78"/>
      <c r="D2" s="78"/>
    </row>
    <row r="3" ht="14.25" spans="1:4">
      <c r="A3" s="4" t="s">
        <v>50</v>
      </c>
      <c r="B3" s="79"/>
      <c r="C3" s="79"/>
      <c r="D3" s="102" t="s">
        <v>1327</v>
      </c>
    </row>
    <row r="4" ht="27" spans="1:4">
      <c r="A4" s="90" t="s">
        <v>1389</v>
      </c>
      <c r="B4" s="111" t="s">
        <v>53</v>
      </c>
      <c r="C4" s="112" t="s">
        <v>1390</v>
      </c>
      <c r="D4" s="112" t="s">
        <v>1378</v>
      </c>
    </row>
    <row r="5" ht="17.45" customHeight="1" spans="1:4">
      <c r="A5" s="107" t="s">
        <v>1391</v>
      </c>
      <c r="B5" s="108"/>
      <c r="C5" s="108"/>
      <c r="D5" s="108"/>
    </row>
    <row r="6" ht="17.45" customHeight="1" spans="1:4">
      <c r="A6" s="107" t="s">
        <v>1392</v>
      </c>
      <c r="B6" s="108"/>
      <c r="C6" s="108"/>
      <c r="D6" s="108"/>
    </row>
    <row r="7" ht="17.45" customHeight="1" spans="1:4">
      <c r="A7" s="107" t="s">
        <v>1393</v>
      </c>
      <c r="B7" s="113"/>
      <c r="C7" s="113">
        <v>3810</v>
      </c>
      <c r="D7" s="114">
        <f>B7/C7</f>
        <v>0</v>
      </c>
    </row>
    <row r="8" ht="17.45" customHeight="1" spans="1:6">
      <c r="A8" s="107" t="s">
        <v>1394</v>
      </c>
      <c r="B8" s="113">
        <v>15000</v>
      </c>
      <c r="C8" s="113">
        <v>14190</v>
      </c>
      <c r="D8" s="114">
        <f t="shared" ref="D8:D27" si="0">B8/C8</f>
        <v>1.05708245243129</v>
      </c>
      <c r="F8" s="110"/>
    </row>
    <row r="9" ht="17.45" customHeight="1" spans="1:4">
      <c r="A9" s="107" t="s">
        <v>1395</v>
      </c>
      <c r="B9" s="84">
        <v>500</v>
      </c>
      <c r="C9" s="84">
        <v>500</v>
      </c>
      <c r="D9" s="114">
        <f t="shared" si="0"/>
        <v>1</v>
      </c>
    </row>
    <row r="10" ht="17.45" customHeight="1" spans="1:4">
      <c r="A10" s="107" t="s">
        <v>1396</v>
      </c>
      <c r="B10" s="84">
        <v>526000</v>
      </c>
      <c r="C10" s="84">
        <v>473000</v>
      </c>
      <c r="D10" s="114">
        <f t="shared" si="0"/>
        <v>1.11205073995772</v>
      </c>
    </row>
    <row r="11" ht="17.45" customHeight="1" spans="1:4">
      <c r="A11" s="107" t="s">
        <v>1397</v>
      </c>
      <c r="B11" s="84"/>
      <c r="C11" s="84"/>
      <c r="D11" s="114"/>
    </row>
    <row r="12" ht="17.45" customHeight="1" spans="1:4">
      <c r="A12" s="107" t="s">
        <v>1398</v>
      </c>
      <c r="B12" s="84">
        <v>1000</v>
      </c>
      <c r="C12" s="84">
        <v>1000</v>
      </c>
      <c r="D12" s="114">
        <f t="shared" si="0"/>
        <v>1</v>
      </c>
    </row>
    <row r="13" ht="17.45" customHeight="1" spans="1:4">
      <c r="A13" s="107" t="s">
        <v>1399</v>
      </c>
      <c r="B13" s="84">
        <v>5000</v>
      </c>
      <c r="C13" s="84">
        <v>5000</v>
      </c>
      <c r="D13" s="114">
        <f t="shared" si="0"/>
        <v>1</v>
      </c>
    </row>
    <row r="14" ht="17.45" customHeight="1" spans="1:4">
      <c r="A14" s="107" t="s">
        <v>1400</v>
      </c>
      <c r="B14" s="84"/>
      <c r="C14" s="84"/>
      <c r="D14" s="114"/>
    </row>
    <row r="15" ht="17.45" customHeight="1" spans="1:4">
      <c r="A15" s="107" t="s">
        <v>1401</v>
      </c>
      <c r="B15" s="84"/>
      <c r="C15" s="84"/>
      <c r="D15" s="114"/>
    </row>
    <row r="16" ht="17.45" customHeight="1" spans="1:4">
      <c r="A16" s="107" t="s">
        <v>1402</v>
      </c>
      <c r="B16" s="84">
        <v>2500</v>
      </c>
      <c r="C16" s="84">
        <v>2500</v>
      </c>
      <c r="D16" s="114">
        <f t="shared" si="0"/>
        <v>1</v>
      </c>
    </row>
    <row r="17" ht="17.45" customHeight="1" spans="1:4">
      <c r="A17" s="107" t="s">
        <v>1403</v>
      </c>
      <c r="B17" s="84"/>
      <c r="C17" s="84"/>
      <c r="D17" s="114"/>
    </row>
    <row r="18" ht="17.45" customHeight="1" spans="1:4">
      <c r="A18" s="107" t="s">
        <v>1404</v>
      </c>
      <c r="B18" s="84"/>
      <c r="C18" s="84"/>
      <c r="D18" s="114"/>
    </row>
    <row r="19" ht="17.45" customHeight="1" spans="1:4">
      <c r="A19" s="90" t="s">
        <v>1405</v>
      </c>
      <c r="B19" s="84">
        <f>SUM(B5:B18)</f>
        <v>550000</v>
      </c>
      <c r="C19" s="84">
        <v>500000</v>
      </c>
      <c r="D19" s="114">
        <f t="shared" si="0"/>
        <v>1.1</v>
      </c>
    </row>
    <row r="20" ht="17.45" customHeight="1" spans="1:4">
      <c r="A20" s="83" t="s">
        <v>1406</v>
      </c>
      <c r="B20" s="84"/>
      <c r="C20" s="84"/>
      <c r="D20" s="114"/>
    </row>
    <row r="21" ht="17.45" customHeight="1" spans="1:4">
      <c r="A21" s="83" t="s">
        <v>1407</v>
      </c>
      <c r="B21" s="84">
        <f>B24</f>
        <v>22030</v>
      </c>
      <c r="C21" s="84"/>
      <c r="D21" s="114" t="e">
        <f t="shared" si="0"/>
        <v>#DIV/0!</v>
      </c>
    </row>
    <row r="22" ht="17.45" customHeight="1" spans="1:4">
      <c r="A22" s="91" t="s">
        <v>1408</v>
      </c>
      <c r="B22" s="84"/>
      <c r="C22" s="84"/>
      <c r="D22" s="114"/>
    </row>
    <row r="23" ht="17.45" customHeight="1" spans="1:4">
      <c r="A23" s="91" t="s">
        <v>1409</v>
      </c>
      <c r="B23" s="84"/>
      <c r="C23" s="84"/>
      <c r="D23" s="114"/>
    </row>
    <row r="24" ht="17.45" customHeight="1" spans="1:4">
      <c r="A24" s="91" t="s">
        <v>1410</v>
      </c>
      <c r="B24" s="84">
        <v>22030</v>
      </c>
      <c r="C24" s="84">
        <v>18728</v>
      </c>
      <c r="D24" s="114">
        <f t="shared" si="0"/>
        <v>1.1763135412217</v>
      </c>
    </row>
    <row r="25" ht="17.45" customHeight="1" spans="1:4">
      <c r="A25" s="84" t="s">
        <v>1411</v>
      </c>
      <c r="B25" s="84"/>
      <c r="C25" s="84"/>
      <c r="D25" s="114"/>
    </row>
    <row r="26" ht="17.45" customHeight="1" spans="1:4">
      <c r="A26" s="84" t="s">
        <v>1412</v>
      </c>
      <c r="B26" s="84"/>
      <c r="C26" s="84"/>
      <c r="D26" s="114"/>
    </row>
    <row r="27" ht="17.45" customHeight="1" spans="1:4">
      <c r="A27" s="90" t="s">
        <v>82</v>
      </c>
      <c r="B27" s="84">
        <f>B19+B24</f>
        <v>572030</v>
      </c>
      <c r="C27" s="84">
        <v>518728</v>
      </c>
      <c r="D27" s="114">
        <f t="shared" si="0"/>
        <v>1.10275520118444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B16" sqref="B16"/>
    </sheetView>
  </sheetViews>
  <sheetFormatPr defaultColWidth="9" defaultRowHeight="13.5" outlineLevelCol="5"/>
  <cols>
    <col min="1" max="1" width="34.5" style="76" customWidth="1"/>
    <col min="2" max="3" width="14" style="76" customWidth="1"/>
    <col min="4" max="4" width="14.2583333333333" style="76" customWidth="1"/>
    <col min="5" max="16384" width="9" style="76"/>
  </cols>
  <sheetData>
    <row r="1" ht="14.25" spans="1:1">
      <c r="A1" s="77" t="s">
        <v>1413</v>
      </c>
    </row>
    <row r="2" ht="21" spans="1:4">
      <c r="A2" s="78" t="s">
        <v>1414</v>
      </c>
      <c r="B2" s="78"/>
      <c r="C2" s="78"/>
      <c r="D2" s="78"/>
    </row>
    <row r="3" ht="14.25" spans="1:4">
      <c r="A3" s="4" t="s">
        <v>50</v>
      </c>
      <c r="B3" s="79"/>
      <c r="C3" s="79"/>
      <c r="D3" s="80" t="s">
        <v>1327</v>
      </c>
    </row>
    <row r="4" ht="30.6" customHeight="1" spans="1:4">
      <c r="A4" s="95" t="s">
        <v>1389</v>
      </c>
      <c r="B4" s="95" t="s">
        <v>53</v>
      </c>
      <c r="C4" s="95" t="s">
        <v>54</v>
      </c>
      <c r="D4" s="95" t="s">
        <v>55</v>
      </c>
    </row>
    <row r="5" ht="19.9" customHeight="1" spans="1:4">
      <c r="A5" s="84" t="s">
        <v>1415</v>
      </c>
      <c r="B5" s="84"/>
      <c r="C5" s="84"/>
      <c r="D5" s="84"/>
    </row>
    <row r="6" ht="19.9" customHeight="1" spans="1:4">
      <c r="A6" s="84" t="s">
        <v>1416</v>
      </c>
      <c r="B6" s="84"/>
      <c r="C6" s="84"/>
      <c r="D6" s="94"/>
    </row>
    <row r="7" ht="19.9" customHeight="1" spans="1:4">
      <c r="A7" s="84" t="s">
        <v>1417</v>
      </c>
      <c r="B7" s="84"/>
      <c r="C7" s="84"/>
      <c r="D7" s="94"/>
    </row>
    <row r="8" ht="19.9" customHeight="1" spans="1:4">
      <c r="A8" s="84" t="s">
        <v>1418</v>
      </c>
      <c r="B8" s="84">
        <v>545392</v>
      </c>
      <c r="C8" s="84">
        <v>491885</v>
      </c>
      <c r="D8" s="94">
        <f>B8/C8</f>
        <v>1.10877949114122</v>
      </c>
    </row>
    <row r="9" ht="19.9" customHeight="1" spans="1:6">
      <c r="A9" s="84" t="s">
        <v>1419</v>
      </c>
      <c r="B9" s="84"/>
      <c r="C9" s="84">
        <v>3500</v>
      </c>
      <c r="D9" s="94"/>
      <c r="F9" s="110"/>
    </row>
    <row r="10" ht="19.9" customHeight="1" spans="1:4">
      <c r="A10" s="84" t="s">
        <v>1420</v>
      </c>
      <c r="B10" s="84"/>
      <c r="C10" s="84"/>
      <c r="D10" s="94"/>
    </row>
    <row r="11" ht="19.9" customHeight="1" spans="1:4">
      <c r="A11" s="84" t="s">
        <v>1421</v>
      </c>
      <c r="B11" s="84"/>
      <c r="C11" s="84"/>
      <c r="D11" s="94"/>
    </row>
    <row r="12" ht="19.9" customHeight="1" spans="1:4">
      <c r="A12" s="84" t="s">
        <v>1422</v>
      </c>
      <c r="B12" s="84"/>
      <c r="C12" s="84"/>
      <c r="D12" s="94"/>
    </row>
    <row r="13" ht="19.9" customHeight="1" spans="1:4">
      <c r="A13" s="84" t="s">
        <v>1423</v>
      </c>
      <c r="B13" s="84">
        <v>1000</v>
      </c>
      <c r="C13" s="84">
        <v>1000</v>
      </c>
      <c r="D13" s="94">
        <f>B13/C13</f>
        <v>1</v>
      </c>
    </row>
    <row r="14" ht="19.9" customHeight="1" spans="1:4">
      <c r="A14" s="84" t="s">
        <v>1424</v>
      </c>
      <c r="B14" s="84">
        <v>3608</v>
      </c>
      <c r="C14" s="84">
        <v>3615</v>
      </c>
      <c r="D14" s="94"/>
    </row>
    <row r="15" ht="19.9" customHeight="1" spans="1:4">
      <c r="A15" s="84" t="s">
        <v>1425</v>
      </c>
      <c r="B15" s="84"/>
      <c r="C15" s="84"/>
      <c r="D15" s="94"/>
    </row>
    <row r="16" ht="19.9" customHeight="1" spans="1:4">
      <c r="A16" s="90" t="s">
        <v>1426</v>
      </c>
      <c r="B16" s="84">
        <f>SUM(B5:B15)</f>
        <v>550000</v>
      </c>
      <c r="C16" s="84">
        <v>500000</v>
      </c>
      <c r="D16" s="94">
        <f>B16/C16</f>
        <v>1.1</v>
      </c>
    </row>
    <row r="17" ht="19.9" customHeight="1" spans="1:4">
      <c r="A17" s="83" t="s">
        <v>1427</v>
      </c>
      <c r="B17" s="84"/>
      <c r="C17" s="84"/>
      <c r="D17" s="94"/>
    </row>
    <row r="18" ht="19.9" customHeight="1" spans="1:4">
      <c r="A18" s="83" t="s">
        <v>125</v>
      </c>
      <c r="B18" s="84">
        <f>B20+B23</f>
        <v>22030</v>
      </c>
      <c r="C18" s="84">
        <f>C23</f>
        <v>24742</v>
      </c>
      <c r="D18" s="94">
        <f>B18/C18</f>
        <v>0.890388812545469</v>
      </c>
    </row>
    <row r="19" ht="19.9" customHeight="1" spans="1:4">
      <c r="A19" s="93" t="s">
        <v>1428</v>
      </c>
      <c r="B19" s="84"/>
      <c r="C19" s="84"/>
      <c r="D19" s="94"/>
    </row>
    <row r="20" ht="19.9" customHeight="1" spans="1:4">
      <c r="A20" s="93" t="s">
        <v>1429</v>
      </c>
      <c r="B20" s="84">
        <v>1500</v>
      </c>
      <c r="C20" s="84"/>
      <c r="D20" s="94"/>
    </row>
    <row r="21" ht="19.9" customHeight="1" spans="1:4">
      <c r="A21" s="93" t="s">
        <v>1430</v>
      </c>
      <c r="B21" s="84"/>
      <c r="C21" s="84"/>
      <c r="D21" s="94"/>
    </row>
    <row r="22" ht="19.9" customHeight="1" spans="1:4">
      <c r="A22" s="93" t="s">
        <v>1431</v>
      </c>
      <c r="B22" s="84"/>
      <c r="C22" s="84"/>
      <c r="D22" s="94"/>
    </row>
    <row r="23" ht="19.9" customHeight="1" spans="1:4">
      <c r="A23" s="93" t="s">
        <v>1432</v>
      </c>
      <c r="B23" s="84">
        <v>20530</v>
      </c>
      <c r="C23" s="84">
        <v>24742</v>
      </c>
      <c r="D23" s="94">
        <f>B23/C23</f>
        <v>0.829763155767521</v>
      </c>
    </row>
    <row r="24" ht="19.9" customHeight="1" spans="1:4">
      <c r="A24" s="90" t="s">
        <v>123</v>
      </c>
      <c r="B24" s="84">
        <f>B18+B16</f>
        <v>572030</v>
      </c>
      <c r="C24" s="84">
        <v>524742</v>
      </c>
      <c r="D24" s="94">
        <f>B24/C24</f>
        <v>1.09011666685724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F22" sqref="F22"/>
    </sheetView>
  </sheetViews>
  <sheetFormatPr defaultColWidth="9" defaultRowHeight="13.5" outlineLevelCol="3"/>
  <cols>
    <col min="1" max="1" width="41.625" style="76" customWidth="1"/>
    <col min="2" max="2" width="14.125" style="76" customWidth="1"/>
    <col min="3" max="3" width="15.375" style="76" customWidth="1"/>
    <col min="4" max="4" width="14.875" style="76" customWidth="1"/>
    <col min="5" max="16384" width="9" style="76"/>
  </cols>
  <sheetData>
    <row r="1" ht="14.25" spans="1:1">
      <c r="A1" s="77" t="s">
        <v>1433</v>
      </c>
    </row>
    <row r="2" ht="21" spans="1:4">
      <c r="A2" s="78" t="s">
        <v>1434</v>
      </c>
      <c r="B2" s="78"/>
      <c r="C2" s="78"/>
      <c r="D2" s="78"/>
    </row>
    <row r="3" ht="14.25" spans="1:4">
      <c r="A3" s="4" t="s">
        <v>50</v>
      </c>
      <c r="B3" s="79"/>
      <c r="C3" s="79"/>
      <c r="D3" s="105" t="s">
        <v>1327</v>
      </c>
    </row>
    <row r="4" ht="34.5" customHeight="1" spans="1:4">
      <c r="A4" s="99" t="s">
        <v>1389</v>
      </c>
      <c r="B4" s="99" t="s">
        <v>53</v>
      </c>
      <c r="C4" s="99" t="s">
        <v>54</v>
      </c>
      <c r="D4" s="95" t="s">
        <v>55</v>
      </c>
    </row>
    <row r="5" ht="16.15" customHeight="1" spans="1:4">
      <c r="A5" s="107" t="s">
        <v>1391</v>
      </c>
      <c r="B5" s="108"/>
      <c r="C5" s="108"/>
      <c r="D5" s="108"/>
    </row>
    <row r="6" ht="16.15" customHeight="1" spans="1:4">
      <c r="A6" s="107" t="s">
        <v>1392</v>
      </c>
      <c r="B6" s="84"/>
      <c r="C6" s="84"/>
      <c r="D6" s="84"/>
    </row>
    <row r="7" ht="16.15" customHeight="1" spans="1:4">
      <c r="A7" s="107" t="s">
        <v>1393</v>
      </c>
      <c r="B7" s="84"/>
      <c r="C7" s="84">
        <v>3810</v>
      </c>
      <c r="D7" s="94">
        <f>B7/C7</f>
        <v>0</v>
      </c>
    </row>
    <row r="8" ht="16.15" customHeight="1" spans="1:4">
      <c r="A8" s="107" t="s">
        <v>1394</v>
      </c>
      <c r="B8" s="84">
        <v>15000</v>
      </c>
      <c r="C8" s="84">
        <v>14190</v>
      </c>
      <c r="D8" s="94">
        <f t="shared" ref="D8:D28" si="0">B8/C8</f>
        <v>1.05708245243129</v>
      </c>
    </row>
    <row r="9" ht="16.15" customHeight="1" spans="1:4">
      <c r="A9" s="107" t="s">
        <v>1395</v>
      </c>
      <c r="B9" s="84">
        <v>500</v>
      </c>
      <c r="C9" s="84">
        <v>500</v>
      </c>
      <c r="D9" s="94">
        <f t="shared" si="0"/>
        <v>1</v>
      </c>
    </row>
    <row r="10" ht="16.15" customHeight="1" spans="1:4">
      <c r="A10" s="107" t="s">
        <v>1396</v>
      </c>
      <c r="B10" s="84">
        <v>526000</v>
      </c>
      <c r="C10" s="84">
        <v>473000</v>
      </c>
      <c r="D10" s="94">
        <f t="shared" si="0"/>
        <v>1.11205073995772</v>
      </c>
    </row>
    <row r="11" ht="16.15" customHeight="1" spans="1:4">
      <c r="A11" s="107" t="s">
        <v>1397</v>
      </c>
      <c r="B11" s="84"/>
      <c r="C11" s="84"/>
      <c r="D11" s="94"/>
    </row>
    <row r="12" ht="16.15" customHeight="1" spans="1:4">
      <c r="A12" s="107" t="s">
        <v>1398</v>
      </c>
      <c r="B12" s="84">
        <v>1000</v>
      </c>
      <c r="C12" s="84">
        <v>1000</v>
      </c>
      <c r="D12" s="94">
        <f t="shared" si="0"/>
        <v>1</v>
      </c>
    </row>
    <row r="13" ht="16.15" customHeight="1" spans="1:4">
      <c r="A13" s="107" t="s">
        <v>1399</v>
      </c>
      <c r="B13" s="84">
        <v>5000</v>
      </c>
      <c r="C13" s="84">
        <v>5000</v>
      </c>
      <c r="D13" s="94">
        <f t="shared" si="0"/>
        <v>1</v>
      </c>
    </row>
    <row r="14" ht="16.15" customHeight="1" spans="1:4">
      <c r="A14" s="107" t="s">
        <v>1400</v>
      </c>
      <c r="B14" s="84"/>
      <c r="C14" s="84"/>
      <c r="D14" s="94"/>
    </row>
    <row r="15" ht="16.15" customHeight="1" spans="1:4">
      <c r="A15" s="107" t="s">
        <v>1401</v>
      </c>
      <c r="B15" s="84"/>
      <c r="C15" s="84"/>
      <c r="D15" s="94"/>
    </row>
    <row r="16" ht="16.15" customHeight="1" spans="1:4">
      <c r="A16" s="107" t="s">
        <v>1402</v>
      </c>
      <c r="B16" s="84">
        <v>2500</v>
      </c>
      <c r="C16" s="84">
        <v>2500</v>
      </c>
      <c r="D16" s="94">
        <f t="shared" si="0"/>
        <v>1</v>
      </c>
    </row>
    <row r="17" ht="16.15" customHeight="1" spans="1:4">
      <c r="A17" s="107" t="s">
        <v>1403</v>
      </c>
      <c r="B17" s="84"/>
      <c r="C17" s="84"/>
      <c r="D17" s="94"/>
    </row>
    <row r="18" ht="16.15" customHeight="1" spans="1:4">
      <c r="A18" s="107" t="s">
        <v>1404</v>
      </c>
      <c r="B18" s="84"/>
      <c r="C18" s="84"/>
      <c r="D18" s="94"/>
    </row>
    <row r="19" ht="16.15" customHeight="1" spans="1:4">
      <c r="A19" s="109"/>
      <c r="B19" s="84"/>
      <c r="C19" s="84"/>
      <c r="D19" s="94"/>
    </row>
    <row r="20" ht="16.15" customHeight="1" spans="1:4">
      <c r="A20" s="90" t="s">
        <v>1405</v>
      </c>
      <c r="B20" s="84">
        <f>SUM(B5:B18)</f>
        <v>550000</v>
      </c>
      <c r="C20" s="84">
        <v>500000</v>
      </c>
      <c r="D20" s="94">
        <f t="shared" si="0"/>
        <v>1.1</v>
      </c>
    </row>
    <row r="21" ht="16.15" customHeight="1" spans="1:4">
      <c r="A21" s="83" t="s">
        <v>1406</v>
      </c>
      <c r="B21" s="84"/>
      <c r="C21" s="84"/>
      <c r="D21" s="94"/>
    </row>
    <row r="22" ht="16.15" customHeight="1" spans="1:4">
      <c r="A22" s="83" t="s">
        <v>1407</v>
      </c>
      <c r="B22" s="84">
        <f>B25</f>
        <v>22030</v>
      </c>
      <c r="C22" s="84">
        <f>C25</f>
        <v>18728</v>
      </c>
      <c r="D22" s="94">
        <f t="shared" si="0"/>
        <v>1.1763135412217</v>
      </c>
    </row>
    <row r="23" ht="16.15" customHeight="1" spans="1:4">
      <c r="A23" s="91" t="s">
        <v>1408</v>
      </c>
      <c r="B23" s="84"/>
      <c r="C23" s="84"/>
      <c r="D23" s="94"/>
    </row>
    <row r="24" ht="16.15" customHeight="1" spans="1:4">
      <c r="A24" s="91" t="s">
        <v>1409</v>
      </c>
      <c r="B24" s="84"/>
      <c r="C24" s="84"/>
      <c r="D24" s="94"/>
    </row>
    <row r="25" ht="16.15" customHeight="1" spans="1:4">
      <c r="A25" s="91" t="s">
        <v>1410</v>
      </c>
      <c r="B25" s="84">
        <v>22030</v>
      </c>
      <c r="C25" s="84">
        <v>18728</v>
      </c>
      <c r="D25" s="94">
        <f t="shared" si="0"/>
        <v>1.1763135412217</v>
      </c>
    </row>
    <row r="26" ht="16.15" customHeight="1" spans="1:4">
      <c r="A26" s="84" t="s">
        <v>1411</v>
      </c>
      <c r="B26" s="84"/>
      <c r="C26" s="84"/>
      <c r="D26" s="94"/>
    </row>
    <row r="27" ht="16.15" customHeight="1" spans="1:4">
      <c r="A27" s="84" t="s">
        <v>1412</v>
      </c>
      <c r="B27" s="84"/>
      <c r="C27" s="84"/>
      <c r="D27" s="94"/>
    </row>
    <row r="28" ht="16.15" customHeight="1" spans="1:4">
      <c r="A28" s="90" t="s">
        <v>82</v>
      </c>
      <c r="B28" s="84">
        <f>B22+B20</f>
        <v>572030</v>
      </c>
      <c r="C28" s="84">
        <v>518728</v>
      </c>
      <c r="D28" s="94">
        <f t="shared" si="0"/>
        <v>1.10275520118444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workbookViewId="0">
      <selection activeCell="A1" sqref="A1"/>
    </sheetView>
  </sheetViews>
  <sheetFormatPr defaultColWidth="9" defaultRowHeight="13.5" outlineLevelCol="3"/>
  <cols>
    <col min="1" max="1" width="51.5" style="76" customWidth="1"/>
    <col min="2" max="3" width="17.625" style="76" customWidth="1"/>
    <col min="4" max="4" width="14.625" style="76" customWidth="1"/>
    <col min="5" max="16384" width="9" style="76"/>
  </cols>
  <sheetData>
    <row r="1" ht="19.15" customHeight="1" spans="1:1">
      <c r="A1" s="77" t="s">
        <v>1435</v>
      </c>
    </row>
    <row r="2" ht="23.45" customHeight="1" spans="1:4">
      <c r="A2" s="78" t="s">
        <v>1436</v>
      </c>
      <c r="B2" s="78"/>
      <c r="C2" s="78"/>
      <c r="D2" s="78"/>
    </row>
    <row r="3" ht="17.45" customHeight="1" spans="1:4">
      <c r="A3" s="4" t="s">
        <v>50</v>
      </c>
      <c r="B3" s="79"/>
      <c r="C3" s="79"/>
      <c r="D3" s="105" t="s">
        <v>1327</v>
      </c>
    </row>
    <row r="4" ht="28.5" spans="1:4">
      <c r="A4" s="90" t="s">
        <v>1389</v>
      </c>
      <c r="B4" s="99" t="s">
        <v>53</v>
      </c>
      <c r="C4" s="99" t="s">
        <v>1390</v>
      </c>
      <c r="D4" s="95" t="s">
        <v>1378</v>
      </c>
    </row>
    <row r="5" ht="22.7" customHeight="1" spans="1:4">
      <c r="A5" s="84" t="s">
        <v>1415</v>
      </c>
      <c r="B5" s="84"/>
      <c r="C5" s="84"/>
      <c r="D5" s="84"/>
    </row>
    <row r="6" ht="22.7" customHeight="1" spans="1:4">
      <c r="A6" s="106" t="s">
        <v>1437</v>
      </c>
      <c r="B6" s="84"/>
      <c r="C6" s="84"/>
      <c r="D6" s="84"/>
    </row>
    <row r="7" ht="22.7" customHeight="1" spans="1:4">
      <c r="A7" s="84" t="s">
        <v>1416</v>
      </c>
      <c r="B7" s="84"/>
      <c r="C7" s="84"/>
      <c r="D7" s="84"/>
    </row>
    <row r="8" ht="22.7" customHeight="1" spans="1:4">
      <c r="A8" s="84" t="s">
        <v>1438</v>
      </c>
      <c r="B8" s="84"/>
      <c r="C8" s="84"/>
      <c r="D8" s="84"/>
    </row>
    <row r="9" ht="22.7" customHeight="1" spans="1:4">
      <c r="A9" s="84" t="s">
        <v>1439</v>
      </c>
      <c r="B9" s="84"/>
      <c r="C9" s="84"/>
      <c r="D9" s="84"/>
    </row>
    <row r="10" ht="22.7" customHeight="1" spans="1:4">
      <c r="A10" s="84" t="s">
        <v>1417</v>
      </c>
      <c r="B10" s="84"/>
      <c r="C10" s="84"/>
      <c r="D10" s="84"/>
    </row>
    <row r="11" ht="22.7" customHeight="1" spans="1:4">
      <c r="A11" s="106" t="s">
        <v>1437</v>
      </c>
      <c r="B11" s="84"/>
      <c r="C11" s="84"/>
      <c r="D11" s="84"/>
    </row>
    <row r="12" ht="22.7" customHeight="1" spans="1:4">
      <c r="A12" s="84" t="s">
        <v>1418</v>
      </c>
      <c r="B12" s="84">
        <v>545392</v>
      </c>
      <c r="C12" s="84">
        <v>491885</v>
      </c>
      <c r="D12" s="94">
        <f>B12/C12</f>
        <v>1.10877949114122</v>
      </c>
    </row>
    <row r="13" ht="22.7" customHeight="1" spans="1:4">
      <c r="A13" s="84" t="s">
        <v>1440</v>
      </c>
      <c r="B13" s="84">
        <v>537892</v>
      </c>
      <c r="C13" s="84">
        <v>465885</v>
      </c>
      <c r="D13" s="94">
        <f>B13/C13</f>
        <v>1.15455960161843</v>
      </c>
    </row>
    <row r="14" ht="22.7" customHeight="1" spans="1:4">
      <c r="A14" s="84" t="s">
        <v>1441</v>
      </c>
      <c r="B14" s="84">
        <v>0</v>
      </c>
      <c r="C14" s="84">
        <v>3810</v>
      </c>
      <c r="D14" s="94"/>
    </row>
    <row r="15" ht="22.7" customHeight="1" spans="1:4">
      <c r="A15" s="84" t="s">
        <v>1442</v>
      </c>
      <c r="B15" s="84">
        <v>0</v>
      </c>
      <c r="C15" s="84">
        <v>14190</v>
      </c>
      <c r="D15" s="94">
        <f>B15/C15</f>
        <v>0</v>
      </c>
    </row>
    <row r="16" ht="22.7" customHeight="1" spans="1:4">
      <c r="A16" s="84" t="s">
        <v>1443</v>
      </c>
      <c r="B16" s="84">
        <v>0</v>
      </c>
      <c r="C16" s="84">
        <v>500</v>
      </c>
      <c r="D16" s="94"/>
    </row>
    <row r="17" ht="22.7" customHeight="1" spans="1:4">
      <c r="A17" s="84" t="s">
        <v>1444</v>
      </c>
      <c r="B17" s="84">
        <v>0</v>
      </c>
      <c r="C17" s="84">
        <v>0</v>
      </c>
      <c r="D17" s="94"/>
    </row>
    <row r="18" ht="22.7" customHeight="1" spans="1:4">
      <c r="A18" s="84" t="s">
        <v>1445</v>
      </c>
      <c r="B18" s="84">
        <v>5000</v>
      </c>
      <c r="C18" s="84">
        <v>5000</v>
      </c>
      <c r="D18" s="94">
        <f>B18/C18</f>
        <v>1</v>
      </c>
    </row>
    <row r="19" ht="22.7" customHeight="1" spans="1:4">
      <c r="A19" s="84" t="s">
        <v>1446</v>
      </c>
      <c r="B19" s="84">
        <v>2500</v>
      </c>
      <c r="C19" s="84">
        <v>2500</v>
      </c>
      <c r="D19" s="94">
        <f>B19/C19</f>
        <v>1</v>
      </c>
    </row>
    <row r="20" ht="22.7" customHeight="1" spans="1:4">
      <c r="A20" s="84" t="s">
        <v>1419</v>
      </c>
      <c r="B20" s="84">
        <v>0</v>
      </c>
      <c r="C20" s="84">
        <v>3500</v>
      </c>
      <c r="D20" s="94"/>
    </row>
    <row r="21" ht="22.7" customHeight="1" spans="1:4">
      <c r="A21" s="84" t="s">
        <v>1447</v>
      </c>
      <c r="B21" s="84"/>
      <c r="C21" s="84"/>
      <c r="D21" s="94"/>
    </row>
    <row r="22" ht="22.7" customHeight="1" spans="1:4">
      <c r="A22" s="84" t="s">
        <v>1448</v>
      </c>
      <c r="B22" s="84"/>
      <c r="C22" s="84"/>
      <c r="D22" s="94"/>
    </row>
    <row r="23" ht="22.7" customHeight="1" spans="1:4">
      <c r="A23" s="106" t="s">
        <v>1449</v>
      </c>
      <c r="B23" s="84"/>
      <c r="C23" s="84">
        <v>3500</v>
      </c>
      <c r="D23" s="94"/>
    </row>
    <row r="24" ht="22.7" customHeight="1" spans="1:4">
      <c r="A24" s="84" t="s">
        <v>1420</v>
      </c>
      <c r="B24" s="84"/>
      <c r="C24" s="84"/>
      <c r="D24" s="94"/>
    </row>
    <row r="25" ht="22.7" customHeight="1" spans="1:4">
      <c r="A25" s="106" t="s">
        <v>1437</v>
      </c>
      <c r="B25" s="84"/>
      <c r="C25" s="84"/>
      <c r="D25" s="94"/>
    </row>
    <row r="26" ht="22.7" customHeight="1" spans="1:4">
      <c r="A26" s="84" t="s">
        <v>1421</v>
      </c>
      <c r="B26" s="84"/>
      <c r="C26" s="84"/>
      <c r="D26" s="94"/>
    </row>
    <row r="27" ht="22.7" customHeight="1" spans="1:4">
      <c r="A27" s="106" t="s">
        <v>1437</v>
      </c>
      <c r="B27" s="84"/>
      <c r="C27" s="84"/>
      <c r="D27" s="94"/>
    </row>
    <row r="28" ht="22.7" customHeight="1" spans="1:4">
      <c r="A28" s="84" t="s">
        <v>1422</v>
      </c>
      <c r="B28" s="84"/>
      <c r="C28" s="84"/>
      <c r="D28" s="94"/>
    </row>
    <row r="29" ht="22.7" customHeight="1" spans="1:4">
      <c r="A29" s="106" t="s">
        <v>1450</v>
      </c>
      <c r="B29" s="84"/>
      <c r="C29" s="84"/>
      <c r="D29" s="94"/>
    </row>
    <row r="30" ht="22.7" customHeight="1" spans="1:4">
      <c r="A30" s="84" t="s">
        <v>1423</v>
      </c>
      <c r="B30" s="84">
        <v>1000</v>
      </c>
      <c r="C30" s="84">
        <v>1000</v>
      </c>
      <c r="D30" s="94">
        <f>B30/C30</f>
        <v>1</v>
      </c>
    </row>
    <row r="31" ht="22.7" customHeight="1" spans="1:4">
      <c r="A31" s="84" t="s">
        <v>1451</v>
      </c>
      <c r="B31" s="84"/>
      <c r="C31" s="84"/>
      <c r="D31" s="94"/>
    </row>
    <row r="32" ht="22.7" customHeight="1" spans="1:4">
      <c r="A32" s="84" t="s">
        <v>1452</v>
      </c>
      <c r="B32" s="84">
        <v>1000</v>
      </c>
      <c r="C32" s="84">
        <v>1000</v>
      </c>
      <c r="D32" s="94">
        <f>B32/C32</f>
        <v>1</v>
      </c>
    </row>
    <row r="33" ht="22.7" customHeight="1" spans="1:4">
      <c r="A33" s="106" t="s">
        <v>1453</v>
      </c>
      <c r="B33" s="84"/>
      <c r="C33" s="84"/>
      <c r="D33" s="94"/>
    </row>
    <row r="34" ht="22.7" customHeight="1" spans="1:4">
      <c r="A34" s="84" t="s">
        <v>1424</v>
      </c>
      <c r="B34" s="84">
        <v>3608</v>
      </c>
      <c r="C34" s="84">
        <v>3615</v>
      </c>
      <c r="D34" s="94"/>
    </row>
    <row r="35" ht="22.7" customHeight="1" spans="1:4">
      <c r="A35" s="106" t="s">
        <v>1454</v>
      </c>
      <c r="B35" s="84">
        <v>3608</v>
      </c>
      <c r="C35" s="84">
        <v>3615</v>
      </c>
      <c r="D35" s="94"/>
    </row>
    <row r="36" ht="22.7" customHeight="1" spans="1:4">
      <c r="A36" s="84" t="s">
        <v>1425</v>
      </c>
      <c r="B36" s="84"/>
      <c r="C36" s="84"/>
      <c r="D36" s="94"/>
    </row>
    <row r="37" ht="22.7" customHeight="1" spans="1:4">
      <c r="A37" s="106" t="s">
        <v>1437</v>
      </c>
      <c r="B37" s="84"/>
      <c r="C37" s="84"/>
      <c r="D37" s="94"/>
    </row>
    <row r="38" ht="22.7" customHeight="1" spans="1:4">
      <c r="A38" s="90" t="s">
        <v>1426</v>
      </c>
      <c r="B38" s="84">
        <f>B12+B20+B30+B34</f>
        <v>550000</v>
      </c>
      <c r="C38" s="84">
        <v>500000</v>
      </c>
      <c r="D38" s="94">
        <f>B38/C38</f>
        <v>1.1</v>
      </c>
    </row>
    <row r="39" ht="22.7" customHeight="1" spans="1:4">
      <c r="A39" s="83" t="s">
        <v>1427</v>
      </c>
      <c r="B39" s="84"/>
      <c r="C39" s="84"/>
      <c r="D39" s="94"/>
    </row>
    <row r="40" ht="22.7" customHeight="1" spans="1:4">
      <c r="A40" s="83" t="s">
        <v>125</v>
      </c>
      <c r="B40" s="84"/>
      <c r="C40" s="84"/>
      <c r="D40" s="94"/>
    </row>
    <row r="41" ht="22.7" customHeight="1" spans="1:4">
      <c r="A41" s="93" t="s">
        <v>1428</v>
      </c>
      <c r="B41" s="84"/>
      <c r="C41" s="84"/>
      <c r="D41" s="94"/>
    </row>
    <row r="42" ht="22.7" customHeight="1" spans="1:4">
      <c r="A42" s="93" t="s">
        <v>1429</v>
      </c>
      <c r="B42" s="84">
        <v>1500</v>
      </c>
      <c r="C42" s="84"/>
      <c r="D42" s="94"/>
    </row>
    <row r="43" ht="22.7" customHeight="1" spans="1:4">
      <c r="A43" s="93" t="s">
        <v>1430</v>
      </c>
      <c r="B43" s="84"/>
      <c r="C43" s="84"/>
      <c r="D43" s="94"/>
    </row>
    <row r="44" ht="22.7" customHeight="1" spans="1:4">
      <c r="A44" s="93" t="s">
        <v>1431</v>
      </c>
      <c r="B44" s="84"/>
      <c r="C44" s="84"/>
      <c r="D44" s="94"/>
    </row>
    <row r="45" ht="22.7" customHeight="1" spans="1:4">
      <c r="A45" s="93" t="s">
        <v>1432</v>
      </c>
      <c r="B45" s="103">
        <v>20530</v>
      </c>
      <c r="C45" s="103">
        <v>18728</v>
      </c>
      <c r="D45" s="94">
        <f>B45/C45</f>
        <v>1.09621956428877</v>
      </c>
    </row>
    <row r="46" ht="22.7" customHeight="1" spans="1:4">
      <c r="A46" s="90" t="s">
        <v>123</v>
      </c>
      <c r="B46" s="103">
        <f>B38+B42+B45</f>
        <v>572030</v>
      </c>
      <c r="C46" s="103">
        <v>518728</v>
      </c>
      <c r="D46" s="94">
        <f>B46/C46</f>
        <v>1.10275520118444</v>
      </c>
    </row>
  </sheetData>
  <mergeCells count="1">
    <mergeCell ref="A2:D2"/>
  </mergeCells>
  <printOptions horizontalCentered="1"/>
  <pageMargins left="0.118055555555556" right="0.118055555555556" top="0.747916666666667" bottom="0.747916666666667" header="0.313888888888889" footer="0.313888888888889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A2" sqref="A2:J2"/>
    </sheetView>
  </sheetViews>
  <sheetFormatPr defaultColWidth="9" defaultRowHeight="13.5"/>
  <cols>
    <col min="1" max="1" width="23" style="76" customWidth="1"/>
    <col min="2" max="6" width="9.875" style="76" customWidth="1"/>
    <col min="7" max="9" width="7.5" style="76" customWidth="1"/>
    <col min="10" max="10" width="15.125" style="76" customWidth="1"/>
    <col min="11" max="16384" width="9" style="76"/>
  </cols>
  <sheetData>
    <row r="1" ht="18.6" customHeight="1" spans="1:1">
      <c r="A1" s="77" t="s">
        <v>1455</v>
      </c>
    </row>
    <row r="2" ht="21" spans="1:10">
      <c r="A2" s="78" t="s">
        <v>1456</v>
      </c>
      <c r="B2" s="78"/>
      <c r="C2" s="78"/>
      <c r="D2" s="78"/>
      <c r="E2" s="78"/>
      <c r="F2" s="78"/>
      <c r="G2" s="78"/>
      <c r="H2" s="78"/>
      <c r="I2" s="78"/>
      <c r="J2" s="78"/>
    </row>
    <row r="3" ht="14.25" spans="1:10">
      <c r="A3" s="4" t="s">
        <v>50</v>
      </c>
      <c r="B3" s="98"/>
      <c r="C3" s="98"/>
      <c r="D3" s="98"/>
      <c r="E3" s="98"/>
      <c r="F3" s="98"/>
      <c r="G3" s="98"/>
      <c r="H3" s="98"/>
      <c r="J3" s="102" t="s">
        <v>1327</v>
      </c>
    </row>
    <row r="4" ht="23.45" customHeight="1" spans="1:10">
      <c r="A4" s="99" t="s">
        <v>1251</v>
      </c>
      <c r="B4" s="90" t="s">
        <v>1328</v>
      </c>
      <c r="C4" s="90" t="s">
        <v>1329</v>
      </c>
      <c r="D4" s="90" t="s">
        <v>1329</v>
      </c>
      <c r="E4" s="90" t="s">
        <v>1329</v>
      </c>
      <c r="F4" s="90" t="s">
        <v>1329</v>
      </c>
      <c r="G4" s="90" t="s">
        <v>1457</v>
      </c>
      <c r="H4" s="90" t="s">
        <v>1457</v>
      </c>
      <c r="I4" s="90" t="s">
        <v>1457</v>
      </c>
      <c r="J4" s="96" t="s">
        <v>1331</v>
      </c>
    </row>
    <row r="5" ht="25.35" customHeight="1" spans="1:10">
      <c r="A5" s="84" t="s">
        <v>1415</v>
      </c>
      <c r="B5" s="84">
        <v>0</v>
      </c>
      <c r="C5" s="84"/>
      <c r="D5" s="84"/>
      <c r="E5" s="84"/>
      <c r="F5" s="84"/>
      <c r="G5" s="84"/>
      <c r="H5" s="84"/>
      <c r="I5" s="84"/>
      <c r="J5" s="103"/>
    </row>
    <row r="6" ht="25.35" customHeight="1" spans="1:10">
      <c r="A6" s="84" t="s">
        <v>1416</v>
      </c>
      <c r="B6" s="84">
        <v>0</v>
      </c>
      <c r="C6" s="84"/>
      <c r="D6" s="84"/>
      <c r="E6" s="84"/>
      <c r="F6" s="84"/>
      <c r="G6" s="84"/>
      <c r="H6" s="84"/>
      <c r="I6" s="84"/>
      <c r="J6" s="103"/>
    </row>
    <row r="7" ht="25.35" customHeight="1" spans="1:10">
      <c r="A7" s="84" t="s">
        <v>1417</v>
      </c>
      <c r="B7" s="84">
        <v>0</v>
      </c>
      <c r="C7" s="84"/>
      <c r="D7" s="84"/>
      <c r="E7" s="84"/>
      <c r="F7" s="84"/>
      <c r="G7" s="84"/>
      <c r="H7" s="84"/>
      <c r="I7" s="84"/>
      <c r="J7" s="103"/>
    </row>
    <row r="8" ht="25.35" customHeight="1" spans="1:10">
      <c r="A8" s="84" t="s">
        <v>1418</v>
      </c>
      <c r="B8" s="84">
        <v>0</v>
      </c>
      <c r="C8" s="84"/>
      <c r="D8" s="84"/>
      <c r="E8" s="84"/>
      <c r="F8" s="84"/>
      <c r="G8" s="84"/>
      <c r="H8" s="84"/>
      <c r="I8" s="84"/>
      <c r="J8" s="103"/>
    </row>
    <row r="9" ht="25.35" customHeight="1" spans="1:10">
      <c r="A9" s="84" t="s">
        <v>1419</v>
      </c>
      <c r="B9" s="84">
        <v>0</v>
      </c>
      <c r="C9" s="84"/>
      <c r="D9" s="84"/>
      <c r="E9" s="84"/>
      <c r="F9" s="84"/>
      <c r="G9" s="100"/>
      <c r="H9" s="84"/>
      <c r="I9" s="84"/>
      <c r="J9" s="103"/>
    </row>
    <row r="10" ht="25.35" customHeight="1" spans="1:10">
      <c r="A10" s="84" t="s">
        <v>1420</v>
      </c>
      <c r="B10" s="84">
        <v>0</v>
      </c>
      <c r="C10" s="84"/>
      <c r="D10" s="84"/>
      <c r="E10" s="84"/>
      <c r="F10" s="84"/>
      <c r="G10" s="84"/>
      <c r="H10" s="84"/>
      <c r="I10" s="84"/>
      <c r="J10" s="103"/>
    </row>
    <row r="11" ht="25.35" customHeight="1" spans="1:10">
      <c r="A11" s="84" t="s">
        <v>1421</v>
      </c>
      <c r="B11" s="84">
        <v>0</v>
      </c>
      <c r="C11" s="84"/>
      <c r="D11" s="84"/>
      <c r="E11" s="84"/>
      <c r="F11" s="84"/>
      <c r="G11" s="84"/>
      <c r="H11" s="84"/>
      <c r="I11" s="84"/>
      <c r="J11" s="103"/>
    </row>
    <row r="12" ht="25.35" customHeight="1" spans="1:10">
      <c r="A12" s="84" t="s">
        <v>1422</v>
      </c>
      <c r="B12" s="84">
        <v>0</v>
      </c>
      <c r="C12" s="84"/>
      <c r="D12" s="84"/>
      <c r="E12" s="84"/>
      <c r="F12" s="84"/>
      <c r="G12" s="84"/>
      <c r="H12" s="84"/>
      <c r="I12" s="84"/>
      <c r="J12" s="103"/>
    </row>
    <row r="13" ht="25.35" customHeight="1" spans="1:10">
      <c r="A13" s="84" t="s">
        <v>1423</v>
      </c>
      <c r="B13" s="84">
        <v>0</v>
      </c>
      <c r="C13" s="84"/>
      <c r="D13" s="84"/>
      <c r="E13" s="84"/>
      <c r="F13" s="84"/>
      <c r="G13" s="84"/>
      <c r="H13" s="84"/>
      <c r="I13" s="84"/>
      <c r="J13" s="103"/>
    </row>
    <row r="14" ht="25.35" customHeight="1" spans="1:10">
      <c r="A14" s="84" t="s">
        <v>1424</v>
      </c>
      <c r="B14" s="84">
        <v>0</v>
      </c>
      <c r="C14" s="84"/>
      <c r="D14" s="84"/>
      <c r="E14" s="84"/>
      <c r="F14" s="84"/>
      <c r="G14" s="84"/>
      <c r="H14" s="84"/>
      <c r="I14" s="84"/>
      <c r="J14" s="103"/>
    </row>
    <row r="15" ht="25.35" customHeight="1" spans="1:10">
      <c r="A15" s="84" t="s">
        <v>1425</v>
      </c>
      <c r="B15" s="84">
        <v>0</v>
      </c>
      <c r="C15" s="84"/>
      <c r="D15" s="84"/>
      <c r="E15" s="84"/>
      <c r="F15" s="84"/>
      <c r="G15" s="84"/>
      <c r="H15" s="84"/>
      <c r="I15" s="84"/>
      <c r="J15" s="103"/>
    </row>
    <row r="16" s="97" customFormat="1" ht="25.35" customHeight="1" spans="1:10">
      <c r="A16" s="90" t="s">
        <v>1426</v>
      </c>
      <c r="B16" s="83">
        <v>0</v>
      </c>
      <c r="C16" s="83"/>
      <c r="D16" s="83"/>
      <c r="E16" s="83"/>
      <c r="F16" s="83"/>
      <c r="G16" s="83"/>
      <c r="H16" s="83"/>
      <c r="I16" s="83"/>
      <c r="J16" s="104"/>
    </row>
    <row r="18" spans="1:1">
      <c r="A18" s="101" t="s">
        <v>1375</v>
      </c>
    </row>
  </sheetData>
  <mergeCells count="1">
    <mergeCell ref="A2:J2"/>
  </mergeCells>
  <printOptions horizontalCentered="1"/>
  <pageMargins left="0.313888888888889" right="0.313888888888889" top="0.747916666666667" bottom="0.747916666666667" header="0.313888888888889" footer="0.313888888888889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13" sqref="B13"/>
    </sheetView>
  </sheetViews>
  <sheetFormatPr defaultColWidth="9" defaultRowHeight="13.5" outlineLevelCol="3"/>
  <cols>
    <col min="1" max="1" width="39" style="76" customWidth="1"/>
    <col min="2" max="3" width="12.375" style="76" customWidth="1"/>
    <col min="4" max="4" width="13.7583333333333" style="76" customWidth="1"/>
    <col min="5" max="16384" width="9" style="76"/>
  </cols>
  <sheetData>
    <row r="1" ht="18.6" customHeight="1" spans="1:1">
      <c r="A1" s="77" t="s">
        <v>1458</v>
      </c>
    </row>
    <row r="2" ht="27" customHeight="1" spans="1:4">
      <c r="A2" s="78" t="s">
        <v>1459</v>
      </c>
      <c r="B2" s="78"/>
      <c r="C2" s="78"/>
      <c r="D2" s="78"/>
    </row>
    <row r="3" ht="14.25" spans="1:4">
      <c r="A3" s="4" t="s">
        <v>50</v>
      </c>
      <c r="B3" s="79"/>
      <c r="C3" s="79"/>
      <c r="D3" s="80" t="s">
        <v>1327</v>
      </c>
    </row>
    <row r="4" ht="32.45" customHeight="1" spans="1:4">
      <c r="A4" s="81" t="s">
        <v>1251</v>
      </c>
      <c r="B4" s="81" t="s">
        <v>53</v>
      </c>
      <c r="C4" s="81" t="s">
        <v>54</v>
      </c>
      <c r="D4" s="81" t="s">
        <v>55</v>
      </c>
    </row>
    <row r="5" ht="30.6" customHeight="1" spans="1:4">
      <c r="A5" s="84" t="s">
        <v>1460</v>
      </c>
      <c r="B5" s="84"/>
      <c r="C5" s="84"/>
      <c r="D5" s="84"/>
    </row>
    <row r="6" ht="30.6" customHeight="1" spans="1:4">
      <c r="A6" s="84" t="s">
        <v>1461</v>
      </c>
      <c r="B6" s="84"/>
      <c r="C6" s="84"/>
      <c r="D6" s="84"/>
    </row>
    <row r="7" ht="30.6" customHeight="1" spans="1:4">
      <c r="A7" s="84" t="s">
        <v>1462</v>
      </c>
      <c r="B7" s="84"/>
      <c r="C7" s="84"/>
      <c r="D7" s="84"/>
    </row>
    <row r="8" ht="30.6" customHeight="1" spans="1:4">
      <c r="A8" s="84" t="s">
        <v>1463</v>
      </c>
      <c r="B8" s="84"/>
      <c r="C8" s="84"/>
      <c r="D8" s="84"/>
    </row>
    <row r="9" ht="30.6" customHeight="1" spans="1:4">
      <c r="A9" s="84" t="s">
        <v>1464</v>
      </c>
      <c r="B9" s="84">
        <v>200</v>
      </c>
      <c r="C9" s="84">
        <v>54</v>
      </c>
      <c r="D9" s="94">
        <f>B9/C9</f>
        <v>3.7037037037037</v>
      </c>
    </row>
    <row r="10" ht="30.6" customHeight="1" spans="1:4">
      <c r="A10" s="90" t="s">
        <v>1465</v>
      </c>
      <c r="B10" s="84">
        <v>200</v>
      </c>
      <c r="C10" s="84">
        <v>54</v>
      </c>
      <c r="D10" s="94">
        <f>B10/C10</f>
        <v>3.7037037037037</v>
      </c>
    </row>
    <row r="11" ht="30.6" customHeight="1" spans="1:4">
      <c r="A11" s="88" t="s">
        <v>1466</v>
      </c>
      <c r="B11" s="88"/>
      <c r="C11" s="88"/>
      <c r="D11" s="94"/>
    </row>
    <row r="12" ht="30.6" customHeight="1" spans="1:4">
      <c r="A12" s="88" t="s">
        <v>1467</v>
      </c>
      <c r="B12" s="88"/>
      <c r="C12" s="88"/>
      <c r="D12" s="94"/>
    </row>
    <row r="13" ht="30.6" customHeight="1" spans="1:4">
      <c r="A13" s="96" t="s">
        <v>95</v>
      </c>
      <c r="B13" s="88">
        <v>200</v>
      </c>
      <c r="C13" s="88">
        <v>54</v>
      </c>
      <c r="D13" s="94">
        <f>B13/C13</f>
        <v>3.7037037037037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H13" sqref="H13"/>
    </sheetView>
  </sheetViews>
  <sheetFormatPr defaultColWidth="9" defaultRowHeight="13.5" outlineLevelCol="3"/>
  <cols>
    <col min="1" max="1" width="33.875" style="76" customWidth="1"/>
    <col min="2" max="3" width="12.625" style="76" customWidth="1"/>
    <col min="4" max="4" width="16.5" style="76" customWidth="1"/>
    <col min="5" max="16384" width="9" style="76"/>
  </cols>
  <sheetData>
    <row r="1" ht="23.45" customHeight="1" spans="1:1">
      <c r="A1" s="77" t="s">
        <v>1468</v>
      </c>
    </row>
    <row r="2" ht="21" spans="1:4">
      <c r="A2" s="78" t="s">
        <v>1469</v>
      </c>
      <c r="B2" s="78"/>
      <c r="C2" s="78"/>
      <c r="D2" s="78"/>
    </row>
    <row r="3" ht="14.25" spans="1:4">
      <c r="A3" s="4" t="s">
        <v>50</v>
      </c>
      <c r="B3" s="79"/>
      <c r="C3" s="79"/>
      <c r="D3" s="79" t="s">
        <v>1327</v>
      </c>
    </row>
    <row r="4" ht="39" customHeight="1" spans="1:4">
      <c r="A4" s="95" t="s">
        <v>1251</v>
      </c>
      <c r="B4" s="95" t="s">
        <v>53</v>
      </c>
      <c r="C4" s="95" t="s">
        <v>54</v>
      </c>
      <c r="D4" s="95" t="s">
        <v>55</v>
      </c>
    </row>
    <row r="5" ht="31.15" customHeight="1" spans="1:4">
      <c r="A5" s="84" t="s">
        <v>1470</v>
      </c>
      <c r="B5" s="84"/>
      <c r="C5" s="84"/>
      <c r="D5" s="84"/>
    </row>
    <row r="6" ht="31.15" customHeight="1" spans="1:4">
      <c r="A6" s="84" t="s">
        <v>1471</v>
      </c>
      <c r="B6" s="84"/>
      <c r="C6" s="84"/>
      <c r="D6" s="84"/>
    </row>
    <row r="7" ht="31.15" customHeight="1" spans="1:4">
      <c r="A7" s="84" t="s">
        <v>1472</v>
      </c>
      <c r="B7" s="84"/>
      <c r="C7" s="84"/>
      <c r="D7" s="84"/>
    </row>
    <row r="8" ht="31.15" customHeight="1" spans="1:4">
      <c r="A8" s="84" t="s">
        <v>1473</v>
      </c>
      <c r="B8" s="84"/>
      <c r="C8" s="84"/>
      <c r="D8" s="84"/>
    </row>
    <row r="9" ht="31.15" customHeight="1" spans="1:4">
      <c r="A9" s="84" t="s">
        <v>1474</v>
      </c>
      <c r="B9" s="84">
        <v>200</v>
      </c>
      <c r="C9" s="84">
        <v>54</v>
      </c>
      <c r="D9" s="94">
        <f>B9/C9</f>
        <v>3.7037037037037</v>
      </c>
    </row>
    <row r="10" ht="31.15" customHeight="1" spans="1:4">
      <c r="A10" s="90" t="s">
        <v>123</v>
      </c>
      <c r="B10" s="84">
        <v>200</v>
      </c>
      <c r="C10" s="84">
        <v>54</v>
      </c>
      <c r="D10" s="94">
        <f>B10/C10</f>
        <v>3.7037037037037</v>
      </c>
    </row>
    <row r="11" ht="31.15" customHeight="1" spans="1:4">
      <c r="A11" s="84" t="s">
        <v>1475</v>
      </c>
      <c r="B11" s="84"/>
      <c r="C11" s="84"/>
      <c r="D11" s="94"/>
    </row>
    <row r="12" ht="31.15" customHeight="1" spans="1:4">
      <c r="A12" s="84" t="s">
        <v>1476</v>
      </c>
      <c r="B12" s="84"/>
      <c r="C12" s="84"/>
      <c r="D12" s="94"/>
    </row>
    <row r="13" ht="31.15" customHeight="1" spans="1:4">
      <c r="A13" s="90" t="s">
        <v>139</v>
      </c>
      <c r="B13" s="84">
        <v>200</v>
      </c>
      <c r="C13" s="84">
        <v>54</v>
      </c>
      <c r="D13" s="94">
        <f>B13/C13</f>
        <v>3.7037037037037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1" sqref="A11"/>
    </sheetView>
  </sheetViews>
  <sheetFormatPr defaultColWidth="9" defaultRowHeight="13.5" outlineLevelCol="3"/>
  <cols>
    <col min="1" max="1" width="38.5" style="76" customWidth="1"/>
    <col min="2" max="3" width="13" style="76" customWidth="1"/>
    <col min="4" max="4" width="13.5" style="76" customWidth="1"/>
    <col min="5" max="16384" width="9" style="76"/>
  </cols>
  <sheetData>
    <row r="1" ht="14.25" spans="1:1">
      <c r="A1" s="77" t="s">
        <v>1477</v>
      </c>
    </row>
    <row r="2" ht="21" spans="1:4">
      <c r="A2" s="78" t="s">
        <v>1478</v>
      </c>
      <c r="B2" s="78"/>
      <c r="C2" s="78"/>
      <c r="D2" s="78"/>
    </row>
    <row r="3" ht="24.6" customHeight="1" spans="1:4">
      <c r="A3" s="4" t="s">
        <v>50</v>
      </c>
      <c r="B3" s="79"/>
      <c r="C3" s="79"/>
      <c r="D3" s="80" t="s">
        <v>1327</v>
      </c>
    </row>
    <row r="4" ht="40.15" customHeight="1" spans="1:4">
      <c r="A4" s="81" t="s">
        <v>1251</v>
      </c>
      <c r="B4" s="81" t="s">
        <v>53</v>
      </c>
      <c r="C4" s="81" t="s">
        <v>1390</v>
      </c>
      <c r="D4" s="81" t="s">
        <v>1378</v>
      </c>
    </row>
    <row r="5" ht="23.45" customHeight="1" spans="1:4">
      <c r="A5" s="84" t="s">
        <v>1460</v>
      </c>
      <c r="B5" s="84"/>
      <c r="C5" s="84"/>
      <c r="D5" s="84"/>
    </row>
    <row r="6" ht="23.45" customHeight="1" spans="1:4">
      <c r="A6" s="92" t="s">
        <v>1479</v>
      </c>
      <c r="B6" s="84"/>
      <c r="C6" s="84"/>
      <c r="D6" s="84"/>
    </row>
    <row r="7" ht="23.45" customHeight="1" spans="1:4">
      <c r="A7" s="93" t="s">
        <v>1480</v>
      </c>
      <c r="B7" s="84"/>
      <c r="C7" s="84"/>
      <c r="D7" s="84"/>
    </row>
    <row r="8" ht="23.45" customHeight="1" spans="1:4">
      <c r="A8" s="93" t="s">
        <v>1480</v>
      </c>
      <c r="B8" s="84"/>
      <c r="C8" s="84"/>
      <c r="D8" s="84"/>
    </row>
    <row r="9" ht="23.45" customHeight="1" spans="1:4">
      <c r="A9" s="93" t="s">
        <v>1480</v>
      </c>
      <c r="B9" s="84"/>
      <c r="C9" s="84"/>
      <c r="D9" s="84"/>
    </row>
    <row r="10" ht="23.45" customHeight="1" spans="1:4">
      <c r="A10" s="93" t="s">
        <v>1480</v>
      </c>
      <c r="B10" s="84"/>
      <c r="C10" s="84"/>
      <c r="D10" s="84"/>
    </row>
    <row r="11" ht="23.45" customHeight="1" spans="1:4">
      <c r="A11" s="84" t="s">
        <v>1461</v>
      </c>
      <c r="B11" s="84"/>
      <c r="C11" s="84"/>
      <c r="D11" s="84"/>
    </row>
    <row r="12" ht="23.45" customHeight="1" spans="1:4">
      <c r="A12" s="92" t="s">
        <v>1481</v>
      </c>
      <c r="B12" s="84"/>
      <c r="C12" s="84"/>
      <c r="D12" s="84"/>
    </row>
    <row r="13" ht="23.45" customHeight="1" spans="1:4">
      <c r="A13" s="93" t="s">
        <v>1482</v>
      </c>
      <c r="B13" s="84"/>
      <c r="C13" s="84"/>
      <c r="D13" s="84"/>
    </row>
    <row r="14" ht="23.45" customHeight="1" spans="1:4">
      <c r="A14" s="93" t="s">
        <v>1483</v>
      </c>
      <c r="B14" s="84"/>
      <c r="C14" s="84"/>
      <c r="D14" s="84"/>
    </row>
    <row r="15" ht="23.45" customHeight="1" spans="1:4">
      <c r="A15" s="93" t="s">
        <v>1484</v>
      </c>
      <c r="B15" s="84"/>
      <c r="C15" s="84"/>
      <c r="D15" s="84"/>
    </row>
    <row r="16" ht="23.45" customHeight="1" spans="1:4">
      <c r="A16" s="84" t="s">
        <v>1462</v>
      </c>
      <c r="B16" s="84"/>
      <c r="C16" s="84"/>
      <c r="D16" s="84"/>
    </row>
    <row r="17" ht="23.45" customHeight="1" spans="1:4">
      <c r="A17" s="84" t="s">
        <v>1463</v>
      </c>
      <c r="B17" s="84"/>
      <c r="C17" s="84"/>
      <c r="D17" s="84"/>
    </row>
    <row r="18" ht="23.45" customHeight="1" spans="1:4">
      <c r="A18" s="84" t="s">
        <v>1464</v>
      </c>
      <c r="B18" s="84">
        <v>200</v>
      </c>
      <c r="C18" s="84">
        <v>54</v>
      </c>
      <c r="D18" s="94">
        <f>B18/C18</f>
        <v>3.7037037037037</v>
      </c>
    </row>
    <row r="19" ht="23.45" customHeight="1" spans="1:4">
      <c r="A19" s="90" t="s">
        <v>1465</v>
      </c>
      <c r="B19" s="84">
        <v>200</v>
      </c>
      <c r="C19" s="84">
        <v>54</v>
      </c>
      <c r="D19" s="94">
        <f>B19/C19</f>
        <v>3.7037037037037</v>
      </c>
    </row>
    <row r="20" ht="23.45" customHeight="1" spans="1:4">
      <c r="A20" s="84" t="s">
        <v>1466</v>
      </c>
      <c r="B20" s="84"/>
      <c r="C20" s="84"/>
      <c r="D20" s="94"/>
    </row>
    <row r="21" ht="23.45" customHeight="1" spans="1:4">
      <c r="A21" s="84" t="s">
        <v>1467</v>
      </c>
      <c r="B21" s="84"/>
      <c r="C21" s="84"/>
      <c r="D21" s="94"/>
    </row>
    <row r="22" ht="23.45" customHeight="1" spans="1:4">
      <c r="A22" s="90" t="s">
        <v>95</v>
      </c>
      <c r="B22" s="84">
        <v>200</v>
      </c>
      <c r="C22" s="84">
        <v>54</v>
      </c>
      <c r="D22" s="94">
        <f>B22/C22</f>
        <v>3.7037037037037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E18" sqref="E18"/>
    </sheetView>
  </sheetViews>
  <sheetFormatPr defaultColWidth="9" defaultRowHeight="13.5" outlineLevelCol="3"/>
  <cols>
    <col min="1" max="1" width="43.375" style="76" customWidth="1"/>
    <col min="2" max="3" width="10.375" style="76" customWidth="1"/>
    <col min="4" max="4" width="13.375" style="76" customWidth="1"/>
    <col min="5" max="5" width="25.5" style="76" customWidth="1"/>
    <col min="6" max="16384" width="9" style="76"/>
  </cols>
  <sheetData>
    <row r="1" ht="14.25" spans="1:1">
      <c r="A1" s="77" t="s">
        <v>1485</v>
      </c>
    </row>
    <row r="2" ht="26.45" customHeight="1" spans="1:4">
      <c r="A2" s="78" t="s">
        <v>1486</v>
      </c>
      <c r="B2" s="78"/>
      <c r="C2" s="78"/>
      <c r="D2" s="78"/>
    </row>
    <row r="3" ht="14.25" spans="1:4">
      <c r="A3" s="4" t="s">
        <v>50</v>
      </c>
      <c r="B3" s="79"/>
      <c r="C3" s="79"/>
      <c r="D3" s="80" t="s">
        <v>1327</v>
      </c>
    </row>
    <row r="4" ht="34.15" customHeight="1" spans="1:4">
      <c r="A4" s="81" t="s">
        <v>1251</v>
      </c>
      <c r="B4" s="81" t="s">
        <v>53</v>
      </c>
      <c r="C4" s="81" t="s">
        <v>54</v>
      </c>
      <c r="D4" s="81" t="s">
        <v>55</v>
      </c>
    </row>
    <row r="5" ht="18.6" customHeight="1" spans="1:4">
      <c r="A5" s="82" t="s">
        <v>1470</v>
      </c>
      <c r="B5" s="83"/>
      <c r="C5" s="83"/>
      <c r="D5" s="83"/>
    </row>
    <row r="6" ht="18.6" customHeight="1" spans="1:4">
      <c r="A6" s="82" t="s">
        <v>1487</v>
      </c>
      <c r="B6" s="84"/>
      <c r="C6" s="84"/>
      <c r="D6" s="84"/>
    </row>
    <row r="7" ht="18.6" customHeight="1" spans="1:4">
      <c r="A7" s="85" t="s">
        <v>1488</v>
      </c>
      <c r="B7" s="84"/>
      <c r="C7" s="84"/>
      <c r="D7" s="84"/>
    </row>
    <row r="8" ht="18.6" customHeight="1" spans="1:4">
      <c r="A8" s="85" t="s">
        <v>1489</v>
      </c>
      <c r="B8" s="84"/>
      <c r="C8" s="84"/>
      <c r="D8" s="84"/>
    </row>
    <row r="9" ht="18.6" customHeight="1" spans="1:4">
      <c r="A9" s="85" t="s">
        <v>1490</v>
      </c>
      <c r="B9" s="84"/>
      <c r="C9" s="84"/>
      <c r="D9" s="84"/>
    </row>
    <row r="10" ht="18.6" customHeight="1" spans="1:4">
      <c r="A10" s="85" t="s">
        <v>1491</v>
      </c>
      <c r="B10" s="84"/>
      <c r="C10" s="84"/>
      <c r="D10" s="84"/>
    </row>
    <row r="11" ht="18.6" customHeight="1" spans="1:4">
      <c r="A11" s="85" t="s">
        <v>1492</v>
      </c>
      <c r="B11" s="84"/>
      <c r="C11" s="84"/>
      <c r="D11" s="84"/>
    </row>
    <row r="12" ht="18.6" customHeight="1" spans="1:4">
      <c r="A12" s="85" t="s">
        <v>1493</v>
      </c>
      <c r="B12" s="84"/>
      <c r="C12" s="84"/>
      <c r="D12" s="84"/>
    </row>
    <row r="13" ht="18.6" customHeight="1" spans="1:4">
      <c r="A13" s="85" t="s">
        <v>1494</v>
      </c>
      <c r="B13" s="84"/>
      <c r="C13" s="84"/>
      <c r="D13" s="84"/>
    </row>
    <row r="14" ht="18.6" customHeight="1" spans="1:4">
      <c r="A14" s="85" t="s">
        <v>1495</v>
      </c>
      <c r="B14" s="84"/>
      <c r="C14" s="84"/>
      <c r="D14" s="84"/>
    </row>
    <row r="15" ht="18.6" customHeight="1" spans="1:4">
      <c r="A15" s="82" t="s">
        <v>1471</v>
      </c>
      <c r="B15" s="86"/>
      <c r="C15" s="86"/>
      <c r="D15" s="86"/>
    </row>
    <row r="16" ht="18.6" customHeight="1" spans="1:4">
      <c r="A16" s="87" t="s">
        <v>1496</v>
      </c>
      <c r="B16" s="88"/>
      <c r="C16" s="88"/>
      <c r="D16" s="88"/>
    </row>
    <row r="17" ht="18.6" customHeight="1" spans="1:4">
      <c r="A17" s="85" t="s">
        <v>1497</v>
      </c>
      <c r="B17" s="88"/>
      <c r="C17" s="88"/>
      <c r="D17" s="88"/>
    </row>
    <row r="18" ht="18.6" customHeight="1" spans="1:4">
      <c r="A18" s="85" t="s">
        <v>1498</v>
      </c>
      <c r="B18" s="88"/>
      <c r="C18" s="88"/>
      <c r="D18" s="88"/>
    </row>
    <row r="19" ht="18.6" customHeight="1" spans="1:4">
      <c r="A19" s="85" t="s">
        <v>1499</v>
      </c>
      <c r="B19" s="88"/>
      <c r="C19" s="88"/>
      <c r="D19" s="88"/>
    </row>
    <row r="20" ht="18.6" customHeight="1" spans="1:4">
      <c r="A20" s="85" t="s">
        <v>1500</v>
      </c>
      <c r="B20" s="88"/>
      <c r="C20" s="88"/>
      <c r="D20" s="88"/>
    </row>
    <row r="21" ht="18.6" customHeight="1" spans="1:4">
      <c r="A21" s="85" t="s">
        <v>1501</v>
      </c>
      <c r="B21" s="88"/>
      <c r="C21" s="88"/>
      <c r="D21" s="88"/>
    </row>
    <row r="22" ht="18.6" customHeight="1" spans="1:4">
      <c r="A22" s="85" t="s">
        <v>1502</v>
      </c>
      <c r="B22" s="88"/>
      <c r="C22" s="88"/>
      <c r="D22" s="88"/>
    </row>
    <row r="23" ht="18.6" customHeight="1" spans="1:4">
      <c r="A23" s="85" t="s">
        <v>1503</v>
      </c>
      <c r="B23" s="88"/>
      <c r="C23" s="88"/>
      <c r="D23" s="88"/>
    </row>
    <row r="24" ht="18.6" customHeight="1" spans="1:4">
      <c r="A24" s="82" t="s">
        <v>1472</v>
      </c>
      <c r="B24" s="86"/>
      <c r="C24" s="86"/>
      <c r="D24" s="86"/>
    </row>
    <row r="25" ht="18.6" customHeight="1" spans="1:4">
      <c r="A25" s="82" t="s">
        <v>1504</v>
      </c>
      <c r="B25" s="88"/>
      <c r="C25" s="88"/>
      <c r="D25" s="88"/>
    </row>
    <row r="26" ht="18.6" customHeight="1" spans="1:4">
      <c r="A26" s="82" t="s">
        <v>1473</v>
      </c>
      <c r="B26" s="86"/>
      <c r="C26" s="86"/>
      <c r="D26" s="86"/>
    </row>
    <row r="27" ht="18.6" customHeight="1" spans="1:4">
      <c r="A27" s="82" t="s">
        <v>1505</v>
      </c>
      <c r="B27" s="88"/>
      <c r="C27" s="88"/>
      <c r="D27" s="88"/>
    </row>
    <row r="28" ht="18.6" customHeight="1" spans="1:4">
      <c r="A28" s="82" t="s">
        <v>1506</v>
      </c>
      <c r="B28" s="88"/>
      <c r="C28" s="88"/>
      <c r="D28" s="88"/>
    </row>
    <row r="29" ht="18.6" customHeight="1" spans="1:4">
      <c r="A29" s="82" t="s">
        <v>1507</v>
      </c>
      <c r="B29" s="88"/>
      <c r="C29" s="88"/>
      <c r="D29" s="88"/>
    </row>
    <row r="30" ht="18.6" customHeight="1" spans="1:4">
      <c r="A30" s="82" t="s">
        <v>1474</v>
      </c>
      <c r="B30" s="86">
        <v>200</v>
      </c>
      <c r="C30" s="86">
        <v>54</v>
      </c>
      <c r="D30" s="89">
        <f>B30/C30</f>
        <v>3.7037037037037</v>
      </c>
    </row>
    <row r="31" ht="18.6" customHeight="1" spans="1:4">
      <c r="A31" s="82" t="s">
        <v>1508</v>
      </c>
      <c r="B31" s="88">
        <v>200</v>
      </c>
      <c r="C31" s="88">
        <v>54</v>
      </c>
      <c r="D31" s="89">
        <f>B31/C31</f>
        <v>3.7037037037037</v>
      </c>
    </row>
    <row r="32" ht="18.6" customHeight="1" spans="1:4">
      <c r="A32" s="90" t="s">
        <v>123</v>
      </c>
      <c r="B32" s="88">
        <v>200</v>
      </c>
      <c r="C32" s="88">
        <v>54</v>
      </c>
      <c r="D32" s="89">
        <f>B32/C32</f>
        <v>3.7037037037037</v>
      </c>
    </row>
    <row r="33" ht="18.6" customHeight="1" spans="1:4">
      <c r="A33" s="91" t="s">
        <v>1475</v>
      </c>
      <c r="B33" s="88"/>
      <c r="C33" s="88"/>
      <c r="D33" s="89"/>
    </row>
    <row r="34" ht="18.6" customHeight="1" spans="1:4">
      <c r="A34" s="84" t="s">
        <v>1476</v>
      </c>
      <c r="B34" s="88"/>
      <c r="C34" s="88"/>
      <c r="D34" s="89"/>
    </row>
    <row r="35" ht="18.6" customHeight="1" spans="1:4">
      <c r="A35" s="90" t="s">
        <v>1509</v>
      </c>
      <c r="B35" s="88">
        <v>200</v>
      </c>
      <c r="C35" s="88">
        <v>54</v>
      </c>
      <c r="D35" s="89">
        <f>B35/C35</f>
        <v>3.7037037037037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33" sqref="H33"/>
    </sheetView>
  </sheetViews>
  <sheetFormatPr defaultColWidth="8.125" defaultRowHeight="14.25" outlineLevelCol="5"/>
  <cols>
    <col min="1" max="1" width="35.125" style="25" customWidth="1"/>
    <col min="2" max="2" width="16.5" style="25" customWidth="1"/>
    <col min="3" max="3" width="16.375" style="25" customWidth="1"/>
    <col min="4" max="4" width="13.7583333333333" style="55" customWidth="1"/>
    <col min="5" max="5" width="10.5" style="25" customWidth="1"/>
    <col min="6" max="6" width="9.125" style="25" customWidth="1"/>
    <col min="7" max="13" width="8.125" style="25"/>
    <col min="14" max="14" width="11.5" style="25" customWidth="1"/>
    <col min="15" max="16384" width="8.125" style="25"/>
  </cols>
  <sheetData>
    <row r="1" spans="1:1">
      <c r="A1" s="25" t="s">
        <v>1510</v>
      </c>
    </row>
    <row r="2" ht="22.5" spans="1:4">
      <c r="A2" s="56" t="s">
        <v>1511</v>
      </c>
      <c r="B2" s="56"/>
      <c r="C2" s="56"/>
      <c r="D2" s="56"/>
    </row>
    <row r="3" spans="1:4">
      <c r="A3" s="4" t="s">
        <v>50</v>
      </c>
      <c r="B3" s="24"/>
      <c r="D3" s="57" t="s">
        <v>1327</v>
      </c>
    </row>
    <row r="4" s="52" customFormat="1" ht="33.6" customHeight="1" spans="1:4">
      <c r="A4" s="68" t="s">
        <v>1251</v>
      </c>
      <c r="B4" s="28" t="s">
        <v>53</v>
      </c>
      <c r="C4" s="28" t="s">
        <v>54</v>
      </c>
      <c r="D4" s="59" t="s">
        <v>55</v>
      </c>
    </row>
    <row r="5" ht="22.35" customHeight="1" spans="1:4">
      <c r="A5" s="48" t="s">
        <v>1512</v>
      </c>
      <c r="B5" s="63">
        <v>23600</v>
      </c>
      <c r="C5" s="63">
        <v>22920</v>
      </c>
      <c r="D5" s="61">
        <f>B5/C5</f>
        <v>1.02966841186736</v>
      </c>
    </row>
    <row r="6" ht="22.35" customHeight="1" spans="1:4">
      <c r="A6" s="48" t="s">
        <v>1513</v>
      </c>
      <c r="B6" s="69">
        <v>23983</v>
      </c>
      <c r="C6" s="70">
        <v>22400</v>
      </c>
      <c r="D6" s="61">
        <f t="shared" ref="D6:D16" si="0">B6/C6</f>
        <v>1.07066964285714</v>
      </c>
    </row>
    <row r="7" ht="30" customHeight="1" spans="1:4">
      <c r="A7" s="48" t="s">
        <v>1514</v>
      </c>
      <c r="B7" s="71">
        <v>36992</v>
      </c>
      <c r="C7" s="72">
        <v>32808</v>
      </c>
      <c r="D7" s="61">
        <f t="shared" si="0"/>
        <v>1.12752987076323</v>
      </c>
    </row>
    <row r="8" ht="22.35" customHeight="1" spans="1:4">
      <c r="A8" s="48" t="s">
        <v>1515</v>
      </c>
      <c r="B8" s="72">
        <v>29832</v>
      </c>
      <c r="C8" s="72">
        <v>22780</v>
      </c>
      <c r="D8" s="61">
        <f t="shared" si="0"/>
        <v>1.30956979806848</v>
      </c>
    </row>
    <row r="9" ht="22.35" customHeight="1" spans="1:6">
      <c r="A9" s="48" t="s">
        <v>1516</v>
      </c>
      <c r="B9" s="72">
        <v>35470</v>
      </c>
      <c r="C9" s="72">
        <v>37320</v>
      </c>
      <c r="D9" s="61">
        <f t="shared" si="0"/>
        <v>0.95042872454448</v>
      </c>
      <c r="F9" s="73"/>
    </row>
    <row r="10" ht="33.75" customHeight="1" spans="1:4">
      <c r="A10" s="40" t="s">
        <v>1517</v>
      </c>
      <c r="C10" s="72"/>
      <c r="D10" s="61"/>
    </row>
    <row r="11" ht="27" customHeight="1" spans="1:4">
      <c r="A11" s="42" t="s">
        <v>1518</v>
      </c>
      <c r="B11" s="72">
        <v>28100</v>
      </c>
      <c r="C11" s="72"/>
      <c r="D11" s="61"/>
    </row>
    <row r="12" ht="36" customHeight="1" spans="1:4">
      <c r="A12" s="40" t="s">
        <v>1519</v>
      </c>
      <c r="B12" s="72">
        <v>7370</v>
      </c>
      <c r="C12" s="72"/>
      <c r="D12" s="61"/>
    </row>
    <row r="13" ht="22.35" customHeight="1" spans="1:4">
      <c r="A13" s="48" t="s">
        <v>1520</v>
      </c>
      <c r="B13" s="72">
        <v>601</v>
      </c>
      <c r="C13" s="72">
        <v>785</v>
      </c>
      <c r="D13" s="61">
        <f t="shared" si="0"/>
        <v>0.765605095541401</v>
      </c>
    </row>
    <row r="14" ht="22.35" customHeight="1" spans="1:4">
      <c r="A14" s="48" t="s">
        <v>1521</v>
      </c>
      <c r="B14" s="72">
        <v>991</v>
      </c>
      <c r="C14" s="72">
        <v>500</v>
      </c>
      <c r="D14" s="61">
        <f t="shared" si="0"/>
        <v>1.982</v>
      </c>
    </row>
    <row r="15" ht="22.35" customHeight="1" spans="1:4">
      <c r="A15" s="48" t="s">
        <v>1522</v>
      </c>
      <c r="B15" s="72">
        <v>2108</v>
      </c>
      <c r="C15" s="72">
        <v>30</v>
      </c>
      <c r="D15" s="61">
        <f t="shared" si="0"/>
        <v>70.2666666666667</v>
      </c>
    </row>
    <row r="16" ht="22.35" customHeight="1" spans="1:4">
      <c r="A16" s="74" t="s">
        <v>1523</v>
      </c>
      <c r="B16" s="72">
        <v>139543</v>
      </c>
      <c r="C16" s="72">
        <v>139543</v>
      </c>
      <c r="D16" s="61">
        <f t="shared" si="0"/>
        <v>1</v>
      </c>
    </row>
    <row r="17" ht="13.5" spans="1:4">
      <c r="A17" s="53"/>
      <c r="B17" s="53"/>
      <c r="C17" s="53"/>
      <c r="D17" s="75"/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6">
    <cfRule type="cellIs" dxfId="1" priority="2" stopIfTrue="1" operator="lessThan">
      <formula>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22" workbookViewId="0">
      <selection activeCell="B43" sqref="B43"/>
    </sheetView>
  </sheetViews>
  <sheetFormatPr defaultColWidth="9" defaultRowHeight="13.5" outlineLevelCol="6"/>
  <cols>
    <col min="1" max="1" width="44.625" style="76" customWidth="1"/>
    <col min="2" max="3" width="12.125" style="76" customWidth="1"/>
    <col min="4" max="4" width="15.125" style="76" customWidth="1"/>
    <col min="5" max="16384" width="9" style="76"/>
  </cols>
  <sheetData>
    <row r="1" ht="14.25" spans="1:4">
      <c r="A1" s="205"/>
      <c r="B1" s="205"/>
      <c r="C1" s="205"/>
      <c r="D1" s="205"/>
    </row>
    <row r="2" ht="18" customHeight="1" spans="1:2">
      <c r="A2" s="170" t="s">
        <v>48</v>
      </c>
      <c r="B2" s="171"/>
    </row>
    <row r="3" ht="22.5" spans="1:4">
      <c r="A3" s="206" t="s">
        <v>49</v>
      </c>
      <c r="B3" s="206"/>
      <c r="C3" s="206"/>
      <c r="D3" s="206"/>
    </row>
    <row r="4" ht="14.25" spans="1:4">
      <c r="A4" s="4" t="s">
        <v>50</v>
      </c>
      <c r="B4" s="171"/>
      <c r="D4" s="160" t="s">
        <v>51</v>
      </c>
    </row>
    <row r="5" ht="37.35" customHeight="1" spans="1:4">
      <c r="A5" s="207" t="s">
        <v>52</v>
      </c>
      <c r="B5" s="111" t="s">
        <v>53</v>
      </c>
      <c r="C5" s="112" t="s">
        <v>54</v>
      </c>
      <c r="D5" s="112" t="s">
        <v>55</v>
      </c>
    </row>
    <row r="6" ht="15.6" customHeight="1" spans="1:4">
      <c r="A6" s="208" t="s">
        <v>56</v>
      </c>
      <c r="B6" s="192">
        <f>SUM(B7:B22)</f>
        <v>492589</v>
      </c>
      <c r="C6" s="193">
        <f>SUM(C7:C22)</f>
        <v>421704</v>
      </c>
      <c r="D6" s="179">
        <f>B6/C6</f>
        <v>1.16809183692827</v>
      </c>
    </row>
    <row r="7" ht="15.6" customHeight="1" spans="1:4">
      <c r="A7" s="209" t="s">
        <v>57</v>
      </c>
      <c r="B7" s="210">
        <v>218764</v>
      </c>
      <c r="C7" s="193">
        <v>170040</v>
      </c>
      <c r="D7" s="179">
        <f t="shared" ref="D7:D45" si="0">B7/C7</f>
        <v>1.28654434250765</v>
      </c>
    </row>
    <row r="8" ht="15.6" customHeight="1" spans="1:4">
      <c r="A8" s="209" t="s">
        <v>58</v>
      </c>
      <c r="B8" s="193">
        <v>0</v>
      </c>
      <c r="C8" s="193">
        <v>0</v>
      </c>
      <c r="D8" s="179"/>
    </row>
    <row r="9" ht="15.6" customHeight="1" spans="1:4">
      <c r="A9" s="209" t="s">
        <v>59</v>
      </c>
      <c r="B9" s="210">
        <v>34808</v>
      </c>
      <c r="C9" s="193">
        <v>46400</v>
      </c>
      <c r="D9" s="179">
        <f t="shared" si="0"/>
        <v>0.750172413793103</v>
      </c>
    </row>
    <row r="10" ht="15.6" customHeight="1" spans="1:7">
      <c r="A10" s="209" t="s">
        <v>60</v>
      </c>
      <c r="B10" s="193"/>
      <c r="C10" s="193"/>
      <c r="D10" s="179"/>
      <c r="G10" s="110"/>
    </row>
    <row r="11" ht="15.6" customHeight="1" spans="1:4">
      <c r="A11" s="209" t="s">
        <v>61</v>
      </c>
      <c r="B11" s="193">
        <v>11242</v>
      </c>
      <c r="C11" s="193">
        <v>5407</v>
      </c>
      <c r="D11" s="179">
        <f t="shared" si="0"/>
        <v>2.07915664878861</v>
      </c>
    </row>
    <row r="12" ht="15.6" customHeight="1" spans="1:4">
      <c r="A12" s="209" t="s">
        <v>62</v>
      </c>
      <c r="B12" s="193">
        <v>322</v>
      </c>
      <c r="C12" s="193">
        <v>190</v>
      </c>
      <c r="D12" s="179">
        <f t="shared" si="0"/>
        <v>1.69473684210526</v>
      </c>
    </row>
    <row r="13" ht="15.6" customHeight="1" spans="1:4">
      <c r="A13" s="209" t="s">
        <v>63</v>
      </c>
      <c r="B13" s="193">
        <v>36900</v>
      </c>
      <c r="C13" s="193">
        <v>31000</v>
      </c>
      <c r="D13" s="179">
        <f t="shared" si="0"/>
        <v>1.19032258064516</v>
      </c>
    </row>
    <row r="14" ht="15.6" customHeight="1" spans="1:4">
      <c r="A14" s="209" t="s">
        <v>64</v>
      </c>
      <c r="B14" s="193">
        <v>26913</v>
      </c>
      <c r="C14" s="193">
        <v>20000</v>
      </c>
      <c r="D14" s="179">
        <f t="shared" si="0"/>
        <v>1.34565</v>
      </c>
    </row>
    <row r="15" ht="15.6" customHeight="1" spans="1:4">
      <c r="A15" s="209" t="s">
        <v>65</v>
      </c>
      <c r="B15" s="193">
        <v>5810</v>
      </c>
      <c r="C15" s="193">
        <v>7837</v>
      </c>
      <c r="D15" s="179">
        <f t="shared" si="0"/>
        <v>0.741355110373868</v>
      </c>
    </row>
    <row r="16" ht="15.6" customHeight="1" spans="1:4">
      <c r="A16" s="209" t="s">
        <v>66</v>
      </c>
      <c r="B16" s="193">
        <v>7288</v>
      </c>
      <c r="C16" s="193">
        <v>10000</v>
      </c>
      <c r="D16" s="179">
        <f t="shared" si="0"/>
        <v>0.7288</v>
      </c>
    </row>
    <row r="17" spans="1:4">
      <c r="A17" s="209" t="s">
        <v>67</v>
      </c>
      <c r="B17" s="193">
        <v>111468</v>
      </c>
      <c r="C17" s="193">
        <v>96000</v>
      </c>
      <c r="D17" s="179">
        <f t="shared" si="0"/>
        <v>1.161125</v>
      </c>
    </row>
    <row r="18" spans="1:4">
      <c r="A18" s="209" t="s">
        <v>68</v>
      </c>
      <c r="B18" s="193">
        <v>1967</v>
      </c>
      <c r="C18" s="193">
        <v>1830</v>
      </c>
      <c r="D18" s="179">
        <f t="shared" si="0"/>
        <v>1.07486338797814</v>
      </c>
    </row>
    <row r="19" spans="1:4">
      <c r="A19" s="209" t="s">
        <v>69</v>
      </c>
      <c r="B19" s="193">
        <v>2928</v>
      </c>
      <c r="C19" s="193">
        <v>3000</v>
      </c>
      <c r="D19" s="179">
        <f t="shared" si="0"/>
        <v>0.976</v>
      </c>
    </row>
    <row r="20" spans="1:4">
      <c r="A20" s="209" t="s">
        <v>70</v>
      </c>
      <c r="B20" s="193">
        <v>34179</v>
      </c>
      <c r="C20" s="193">
        <v>30000</v>
      </c>
      <c r="D20" s="179">
        <f t="shared" si="0"/>
        <v>1.1393</v>
      </c>
    </row>
    <row r="21" spans="1:4">
      <c r="A21" s="209" t="s">
        <v>71</v>
      </c>
      <c r="B21" s="193"/>
      <c r="C21" s="193"/>
      <c r="D21" s="179"/>
    </row>
    <row r="22" spans="1:4">
      <c r="A22" s="209" t="s">
        <v>72</v>
      </c>
      <c r="B22" s="193"/>
      <c r="C22" s="193"/>
      <c r="D22" s="179"/>
    </row>
    <row r="23" spans="1:4">
      <c r="A23" s="208" t="s">
        <v>73</v>
      </c>
      <c r="B23" s="193">
        <f>SUM(B24:B31)</f>
        <v>126485</v>
      </c>
      <c r="C23" s="193">
        <f>SUM(C24:C31)</f>
        <v>136076</v>
      </c>
      <c r="D23" s="179">
        <f t="shared" si="0"/>
        <v>0.929517328551692</v>
      </c>
    </row>
    <row r="24" spans="1:4">
      <c r="A24" s="209" t="s">
        <v>74</v>
      </c>
      <c r="B24" s="210">
        <v>30999</v>
      </c>
      <c r="C24" s="193">
        <v>32000</v>
      </c>
      <c r="D24" s="179">
        <f t="shared" si="0"/>
        <v>0.96871875</v>
      </c>
    </row>
    <row r="25" spans="1:4">
      <c r="A25" s="209" t="s">
        <v>75</v>
      </c>
      <c r="B25" s="210">
        <v>3326</v>
      </c>
      <c r="C25" s="193">
        <v>9200</v>
      </c>
      <c r="D25" s="179">
        <f t="shared" si="0"/>
        <v>0.361521739130435</v>
      </c>
    </row>
    <row r="26" spans="1:4">
      <c r="A26" s="209" t="s">
        <v>76</v>
      </c>
      <c r="B26" s="210">
        <v>5870</v>
      </c>
      <c r="C26" s="193">
        <v>2600</v>
      </c>
      <c r="D26" s="179">
        <f t="shared" si="0"/>
        <v>2.25769230769231</v>
      </c>
    </row>
    <row r="27" spans="1:4">
      <c r="A27" s="209" t="s">
        <v>77</v>
      </c>
      <c r="B27" s="210">
        <v>2984</v>
      </c>
      <c r="C27" s="193">
        <v>5000</v>
      </c>
      <c r="D27" s="179">
        <f t="shared" si="0"/>
        <v>0.5968</v>
      </c>
    </row>
    <row r="28" spans="1:4">
      <c r="A28" s="209" t="s">
        <v>78</v>
      </c>
      <c r="B28" s="210">
        <v>83033</v>
      </c>
      <c r="C28" s="193">
        <v>87076</v>
      </c>
      <c r="D28" s="179">
        <f t="shared" si="0"/>
        <v>0.953569295787588</v>
      </c>
    </row>
    <row r="29" spans="1:4">
      <c r="A29" s="209" t="s">
        <v>79</v>
      </c>
      <c r="B29" s="211">
        <v>106</v>
      </c>
      <c r="C29" s="193"/>
      <c r="D29" s="179"/>
    </row>
    <row r="30" spans="1:4">
      <c r="A30" s="209" t="s">
        <v>80</v>
      </c>
      <c r="B30" s="211">
        <v>167</v>
      </c>
      <c r="C30" s="193">
        <v>100</v>
      </c>
      <c r="D30" s="179"/>
    </row>
    <row r="31" spans="1:4">
      <c r="A31" s="209" t="s">
        <v>81</v>
      </c>
      <c r="B31" s="193">
        <v>0</v>
      </c>
      <c r="C31" s="193">
        <v>100</v>
      </c>
      <c r="D31" s="179">
        <f t="shared" si="0"/>
        <v>0</v>
      </c>
    </row>
    <row r="32" spans="1:4">
      <c r="A32" s="212" t="s">
        <v>82</v>
      </c>
      <c r="B32" s="192">
        <f>B6+B23</f>
        <v>619074</v>
      </c>
      <c r="C32" s="193">
        <f>C6+C23</f>
        <v>557780</v>
      </c>
      <c r="D32" s="179">
        <f t="shared" si="0"/>
        <v>1.10988920362867</v>
      </c>
    </row>
    <row r="33" spans="1:4">
      <c r="A33" s="213" t="s">
        <v>83</v>
      </c>
      <c r="B33" s="193"/>
      <c r="C33" s="194"/>
      <c r="D33" s="179"/>
    </row>
    <row r="34" spans="1:4">
      <c r="A34" s="213" t="s">
        <v>84</v>
      </c>
      <c r="B34" s="193">
        <f>B35+B39+B40+B41+B42+B43+B44</f>
        <v>94744</v>
      </c>
      <c r="C34" s="193">
        <f>C35+C40+C41+C42+C43</f>
        <v>140152</v>
      </c>
      <c r="D34" s="179">
        <f t="shared" si="0"/>
        <v>0.676008904617843</v>
      </c>
    </row>
    <row r="35" spans="1:4">
      <c r="A35" s="214" t="s">
        <v>85</v>
      </c>
      <c r="B35" s="193">
        <f>B36+B37+B38</f>
        <v>79506</v>
      </c>
      <c r="C35" s="193">
        <f>SUM(C36:C38)</f>
        <v>66228</v>
      </c>
      <c r="D35" s="179">
        <f t="shared" si="0"/>
        <v>1.20048921906142</v>
      </c>
    </row>
    <row r="36" spans="1:4">
      <c r="A36" s="215" t="s">
        <v>86</v>
      </c>
      <c r="B36" s="193">
        <v>36515</v>
      </c>
      <c r="C36" s="193">
        <v>26890</v>
      </c>
      <c r="D36" s="179">
        <f t="shared" si="0"/>
        <v>1.3579397545556</v>
      </c>
    </row>
    <row r="37" spans="1:4">
      <c r="A37" s="215" t="s">
        <v>87</v>
      </c>
      <c r="B37" s="193">
        <v>42991</v>
      </c>
      <c r="C37" s="193">
        <v>39338</v>
      </c>
      <c r="D37" s="179">
        <f t="shared" si="0"/>
        <v>1.09286186384666</v>
      </c>
    </row>
    <row r="38" spans="1:4">
      <c r="A38" s="215" t="s">
        <v>88</v>
      </c>
      <c r="B38" s="193"/>
      <c r="C38" s="193"/>
      <c r="D38" s="179" t="e">
        <f t="shared" si="0"/>
        <v>#DIV/0!</v>
      </c>
    </row>
    <row r="39" spans="1:4">
      <c r="A39" s="216" t="s">
        <v>89</v>
      </c>
      <c r="B39" s="217"/>
      <c r="C39" s="193"/>
      <c r="D39" s="179"/>
    </row>
    <row r="40" spans="1:4">
      <c r="A40" s="218" t="s">
        <v>90</v>
      </c>
      <c r="B40" s="193">
        <v>15238</v>
      </c>
      <c r="C40" s="193">
        <v>51316</v>
      </c>
      <c r="D40" s="179">
        <f t="shared" si="0"/>
        <v>0.296944422792112</v>
      </c>
    </row>
    <row r="41" spans="1:4">
      <c r="A41" s="214" t="s">
        <v>91</v>
      </c>
      <c r="B41" s="193"/>
      <c r="C41" s="193">
        <v>5108</v>
      </c>
      <c r="D41" s="179">
        <f t="shared" si="0"/>
        <v>0</v>
      </c>
    </row>
    <row r="42" spans="1:4">
      <c r="A42" s="218" t="s">
        <v>92</v>
      </c>
      <c r="B42" s="193"/>
      <c r="C42" s="193">
        <v>17500</v>
      </c>
      <c r="D42" s="179">
        <f t="shared" si="0"/>
        <v>0</v>
      </c>
    </row>
    <row r="43" spans="1:4">
      <c r="A43" s="219" t="s">
        <v>93</v>
      </c>
      <c r="B43" s="193"/>
      <c r="C43" s="193"/>
      <c r="D43" s="179"/>
    </row>
    <row r="44" spans="1:4">
      <c r="A44" s="218" t="s">
        <v>94</v>
      </c>
      <c r="B44" s="193"/>
      <c r="C44" s="193"/>
      <c r="D44" s="179"/>
    </row>
    <row r="45" spans="1:4">
      <c r="A45" s="212" t="s">
        <v>95</v>
      </c>
      <c r="B45" s="217">
        <f>B32+B34</f>
        <v>713818</v>
      </c>
      <c r="C45" s="193">
        <f>C32+C34</f>
        <v>697932</v>
      </c>
      <c r="D45" s="179">
        <f t="shared" si="0"/>
        <v>1.02276152977654</v>
      </c>
    </row>
    <row r="46" ht="14.25" spans="1:2">
      <c r="A46" s="201"/>
      <c r="B46" s="171"/>
    </row>
    <row r="47" ht="14.25" spans="1:2">
      <c r="A47" s="201"/>
      <c r="B47" s="171"/>
    </row>
    <row r="48" ht="14.25" spans="1:2">
      <c r="A48" s="201"/>
      <c r="B48" s="171"/>
    </row>
    <row r="49" ht="14.25" spans="1:2">
      <c r="A49" s="171"/>
      <c r="B49" s="171"/>
    </row>
    <row r="50" ht="14.25" spans="1:2">
      <c r="A50" s="171"/>
      <c r="B50" s="171"/>
    </row>
    <row r="51" ht="14.25" spans="1:2">
      <c r="A51" s="171"/>
      <c r="B51" s="171"/>
    </row>
  </sheetData>
  <mergeCells count="2">
    <mergeCell ref="A1:D1"/>
    <mergeCell ref="A3:D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10" sqref="A10:A12"/>
    </sheetView>
  </sheetViews>
  <sheetFormatPr defaultColWidth="8.125" defaultRowHeight="14.25" outlineLevelCol="3"/>
  <cols>
    <col min="1" max="1" width="37.125" style="25" customWidth="1"/>
    <col min="2" max="3" width="11" style="25" customWidth="1"/>
    <col min="4" max="4" width="13.625" style="55" customWidth="1"/>
    <col min="5" max="5" width="10.5" style="25" customWidth="1"/>
    <col min="6" max="6" width="9.125" style="25" customWidth="1"/>
    <col min="7" max="13" width="8.125" style="25"/>
    <col min="14" max="14" width="11.5" style="25" customWidth="1"/>
    <col min="15" max="16384" width="8.125" style="25"/>
  </cols>
  <sheetData>
    <row r="1" ht="19.9" customHeight="1" spans="1:1">
      <c r="A1" s="25" t="s">
        <v>1524</v>
      </c>
    </row>
    <row r="2" ht="22.5" spans="1:4">
      <c r="A2" s="56" t="s">
        <v>1525</v>
      </c>
      <c r="B2" s="56"/>
      <c r="C2" s="56"/>
      <c r="D2" s="56"/>
    </row>
    <row r="3" spans="1:4">
      <c r="A3" s="4" t="s">
        <v>50</v>
      </c>
      <c r="B3" s="24"/>
      <c r="D3" s="57" t="s">
        <v>1327</v>
      </c>
    </row>
    <row r="4" s="52" customFormat="1" ht="34.9" customHeight="1" spans="1:4">
      <c r="A4" s="58" t="s">
        <v>1251</v>
      </c>
      <c r="B4" s="28" t="s">
        <v>53</v>
      </c>
      <c r="C4" s="28" t="s">
        <v>54</v>
      </c>
      <c r="D4" s="59" t="s">
        <v>55</v>
      </c>
    </row>
    <row r="5" s="53" customFormat="1" ht="29.1" customHeight="1" spans="1:4">
      <c r="A5" s="48" t="s">
        <v>1526</v>
      </c>
      <c r="B5" s="60">
        <v>25400</v>
      </c>
      <c r="C5" s="60">
        <v>22800</v>
      </c>
      <c r="D5" s="61">
        <f>B5/C5</f>
        <v>1.1140350877193</v>
      </c>
    </row>
    <row r="6" s="53" customFormat="1" ht="29.1" customHeight="1" spans="1:4">
      <c r="A6" s="48" t="s">
        <v>1527</v>
      </c>
      <c r="B6" s="60">
        <v>20186</v>
      </c>
      <c r="C6" s="60">
        <v>18434</v>
      </c>
      <c r="D6" s="61">
        <f t="shared" ref="D6:D16" si="0">B6/C6</f>
        <v>1.09504177064121</v>
      </c>
    </row>
    <row r="7" s="53" customFormat="1" ht="29.1" customHeight="1" spans="1:4">
      <c r="A7" s="48" t="s">
        <v>1528</v>
      </c>
      <c r="B7" s="62">
        <v>31768</v>
      </c>
      <c r="C7" s="62">
        <v>28386</v>
      </c>
      <c r="D7" s="61">
        <f t="shared" si="0"/>
        <v>1.11914323962517</v>
      </c>
    </row>
    <row r="8" s="53" customFormat="1" ht="29.1" customHeight="1" spans="1:4">
      <c r="A8" s="48" t="s">
        <v>1529</v>
      </c>
      <c r="B8" s="60">
        <v>15143</v>
      </c>
      <c r="C8" s="60">
        <v>19720</v>
      </c>
      <c r="D8" s="61">
        <f t="shared" si="0"/>
        <v>0.76790060851927</v>
      </c>
    </row>
    <row r="9" s="53" customFormat="1" ht="29.1" customHeight="1" spans="1:4">
      <c r="A9" s="48" t="s">
        <v>1530</v>
      </c>
      <c r="B9" s="60">
        <f>B10+B11+B12</f>
        <v>34570</v>
      </c>
      <c r="C9" s="60">
        <v>37330</v>
      </c>
      <c r="D9" s="61">
        <f t="shared" si="0"/>
        <v>0.926064827216716</v>
      </c>
    </row>
    <row r="10" s="53" customFormat="1" ht="29.1" customHeight="1" spans="1:4">
      <c r="A10" s="40" t="s">
        <v>1531</v>
      </c>
      <c r="B10" s="60"/>
      <c r="C10" s="60"/>
      <c r="D10" s="61"/>
    </row>
    <row r="11" s="53" customFormat="1" ht="29.1" customHeight="1" spans="1:4">
      <c r="A11" s="42" t="s">
        <v>1532</v>
      </c>
      <c r="B11" s="60">
        <v>28130</v>
      </c>
      <c r="C11" s="60"/>
      <c r="D11" s="61"/>
    </row>
    <row r="12" s="53" customFormat="1" ht="29.1" customHeight="1" spans="1:4">
      <c r="A12" s="40" t="s">
        <v>1533</v>
      </c>
      <c r="B12" s="63">
        <v>6440</v>
      </c>
      <c r="C12" s="63"/>
      <c r="D12" s="61"/>
    </row>
    <row r="13" s="54" customFormat="1" ht="29.1" customHeight="1" spans="1:4">
      <c r="A13" s="48" t="s">
        <v>1534</v>
      </c>
      <c r="B13" s="64">
        <v>1100</v>
      </c>
      <c r="C13" s="64">
        <v>1000</v>
      </c>
      <c r="D13" s="61">
        <f t="shared" si="0"/>
        <v>1.1</v>
      </c>
    </row>
    <row r="14" s="53" customFormat="1" ht="29.1" customHeight="1" spans="1:4">
      <c r="A14" s="48" t="s">
        <v>1535</v>
      </c>
      <c r="B14" s="65">
        <v>990</v>
      </c>
      <c r="C14" s="65">
        <v>725</v>
      </c>
      <c r="D14" s="61">
        <f t="shared" si="0"/>
        <v>1.36551724137931</v>
      </c>
    </row>
    <row r="15" s="53" customFormat="1" ht="29.1" customHeight="1" spans="1:4">
      <c r="A15" s="48" t="s">
        <v>1536</v>
      </c>
      <c r="B15" s="66">
        <v>2857</v>
      </c>
      <c r="C15" s="66">
        <v>750</v>
      </c>
      <c r="D15" s="61">
        <f t="shared" si="0"/>
        <v>3.80933333333333</v>
      </c>
    </row>
    <row r="16" s="54" customFormat="1" ht="29.1" customHeight="1" spans="1:4">
      <c r="A16" s="67" t="s">
        <v>1537</v>
      </c>
      <c r="B16" s="65">
        <f>SUM(B5:B9,B13:B15)</f>
        <v>132014</v>
      </c>
      <c r="C16" s="65">
        <f>SUM(C5:C15)</f>
        <v>129145</v>
      </c>
      <c r="D16" s="61">
        <f t="shared" si="0"/>
        <v>1.02221533934725</v>
      </c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6">
    <cfRule type="cellIs" dxfId="1" priority="2" stopIfTrue="1" operator="lessThan">
      <formula>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F44" sqref="F44"/>
    </sheetView>
  </sheetViews>
  <sheetFormatPr defaultColWidth="9" defaultRowHeight="14.25" outlineLevelCol="3"/>
  <cols>
    <col min="1" max="1" width="37.375" style="19" customWidth="1"/>
    <col min="2" max="2" width="17.5" style="20" customWidth="1"/>
    <col min="3" max="3" width="17.5" style="19" customWidth="1"/>
    <col min="4" max="4" width="13.875" style="21" customWidth="1"/>
    <col min="5" max="16384" width="9" style="19"/>
  </cols>
  <sheetData>
    <row r="1" ht="19.35" customHeight="1" spans="1:1">
      <c r="A1" s="19" t="s">
        <v>1538</v>
      </c>
    </row>
    <row r="2" ht="26.45" customHeight="1" spans="1:4">
      <c r="A2" s="22" t="s">
        <v>1539</v>
      </c>
      <c r="B2" s="22"/>
      <c r="C2" s="22"/>
      <c r="D2" s="23"/>
    </row>
    <row r="3" ht="17.45" customHeight="1" spans="1:4">
      <c r="A3" s="4" t="s">
        <v>50</v>
      </c>
      <c r="B3" s="24"/>
      <c r="C3" s="25"/>
      <c r="D3" s="26" t="s">
        <v>1327</v>
      </c>
    </row>
    <row r="4" ht="37.5" customHeight="1" spans="1:4">
      <c r="A4" s="27" t="s">
        <v>1540</v>
      </c>
      <c r="B4" s="28" t="s">
        <v>53</v>
      </c>
      <c r="C4" s="28" t="s">
        <v>54</v>
      </c>
      <c r="D4" s="29" t="s">
        <v>55</v>
      </c>
    </row>
    <row r="5" ht="20.45" customHeight="1" spans="1:4">
      <c r="A5" s="30" t="s">
        <v>1512</v>
      </c>
      <c r="B5" s="31">
        <v>23600</v>
      </c>
      <c r="C5" s="31">
        <v>22920</v>
      </c>
      <c r="D5" s="32">
        <f>B5/C5</f>
        <v>1.02966841186736</v>
      </c>
    </row>
    <row r="6" ht="20.45" customHeight="1" spans="1:4">
      <c r="A6" s="33" t="s">
        <v>1541</v>
      </c>
      <c r="B6" s="31"/>
      <c r="C6" s="31"/>
      <c r="D6" s="32"/>
    </row>
    <row r="7" ht="20.45" customHeight="1" spans="1:4">
      <c r="A7" s="33" t="s">
        <v>1542</v>
      </c>
      <c r="B7" s="31"/>
      <c r="C7" s="31"/>
      <c r="D7" s="32"/>
    </row>
    <row r="8" ht="20.45" customHeight="1" spans="1:4">
      <c r="A8" s="33" t="s">
        <v>1543</v>
      </c>
      <c r="B8" s="31"/>
      <c r="C8" s="31"/>
      <c r="D8" s="32"/>
    </row>
    <row r="9" ht="20.45" customHeight="1" spans="1:4">
      <c r="A9" s="33" t="s">
        <v>1544</v>
      </c>
      <c r="B9" s="31"/>
      <c r="C9" s="31"/>
      <c r="D9" s="32"/>
    </row>
    <row r="10" ht="20.45" customHeight="1" spans="1:4">
      <c r="A10" s="33" t="s">
        <v>1545</v>
      </c>
      <c r="B10" s="31"/>
      <c r="C10" s="31"/>
      <c r="D10" s="32"/>
    </row>
    <row r="11" ht="20.45" customHeight="1" spans="1:4">
      <c r="A11" s="30" t="s">
        <v>1513</v>
      </c>
      <c r="B11" s="34">
        <v>23983</v>
      </c>
      <c r="C11" s="35">
        <v>22400</v>
      </c>
      <c r="D11" s="36">
        <f>B11/C11</f>
        <v>1.07066964285714</v>
      </c>
    </row>
    <row r="12" ht="20.45" customHeight="1" spans="1:4">
      <c r="A12" s="33" t="s">
        <v>1541</v>
      </c>
      <c r="B12" s="34"/>
      <c r="C12" s="35"/>
      <c r="D12" s="36"/>
    </row>
    <row r="13" ht="20.45" customHeight="1" spans="1:4">
      <c r="A13" s="33" t="s">
        <v>1542</v>
      </c>
      <c r="B13" s="34"/>
      <c r="C13" s="35"/>
      <c r="D13" s="36"/>
    </row>
    <row r="14" ht="20.45" customHeight="1" spans="1:4">
      <c r="A14" s="33" t="s">
        <v>1543</v>
      </c>
      <c r="B14" s="34"/>
      <c r="C14" s="35"/>
      <c r="D14" s="36"/>
    </row>
    <row r="15" ht="20.45" customHeight="1" spans="1:4">
      <c r="A15" s="33" t="s">
        <v>1544</v>
      </c>
      <c r="B15" s="34"/>
      <c r="C15" s="35"/>
      <c r="D15" s="36"/>
    </row>
    <row r="16" ht="20.45" customHeight="1" spans="1:4">
      <c r="A16" s="33" t="s">
        <v>1545</v>
      </c>
      <c r="B16" s="34"/>
      <c r="C16" s="35"/>
      <c r="D16" s="36"/>
    </row>
    <row r="17" ht="20.45" customHeight="1" spans="1:4">
      <c r="A17" s="30" t="s">
        <v>1514</v>
      </c>
      <c r="B17" s="34">
        <v>36992</v>
      </c>
      <c r="C17" s="35">
        <v>32808</v>
      </c>
      <c r="D17" s="36">
        <f>B17/C17</f>
        <v>1.12752987076323</v>
      </c>
    </row>
    <row r="18" ht="20.45" customHeight="1" spans="1:4">
      <c r="A18" s="48" t="s">
        <v>1541</v>
      </c>
      <c r="B18" s="34"/>
      <c r="C18" s="35"/>
      <c r="D18" s="36"/>
    </row>
    <row r="19" ht="20.45" customHeight="1" spans="1:4">
      <c r="A19" s="48" t="s">
        <v>1542</v>
      </c>
      <c r="B19" s="34"/>
      <c r="C19" s="35"/>
      <c r="D19" s="36"/>
    </row>
    <row r="20" ht="20.45" customHeight="1" spans="1:4">
      <c r="A20" s="48" t="s">
        <v>1543</v>
      </c>
      <c r="B20" s="34"/>
      <c r="C20" s="35"/>
      <c r="D20" s="36"/>
    </row>
    <row r="21" ht="20.45" customHeight="1" spans="1:4">
      <c r="A21" s="48" t="s">
        <v>1544</v>
      </c>
      <c r="B21" s="34"/>
      <c r="C21" s="35"/>
      <c r="D21" s="36"/>
    </row>
    <row r="22" ht="20.45" customHeight="1" spans="1:4">
      <c r="A22" s="48" t="s">
        <v>1545</v>
      </c>
      <c r="B22" s="34"/>
      <c r="C22" s="35"/>
      <c r="D22" s="36"/>
    </row>
    <row r="23" ht="20.45" customHeight="1" spans="1:4">
      <c r="A23" s="30" t="s">
        <v>1515</v>
      </c>
      <c r="B23" s="34">
        <v>29832</v>
      </c>
      <c r="C23" s="35">
        <v>22780</v>
      </c>
      <c r="D23" s="36">
        <f>B23/C23</f>
        <v>1.30956979806848</v>
      </c>
    </row>
    <row r="24" ht="20.45" customHeight="1" spans="1:4">
      <c r="A24" s="48" t="s">
        <v>1541</v>
      </c>
      <c r="B24" s="34"/>
      <c r="C24" s="35"/>
      <c r="D24" s="36"/>
    </row>
    <row r="25" ht="20.45" customHeight="1" spans="1:4">
      <c r="A25" s="48" t="s">
        <v>1542</v>
      </c>
      <c r="B25" s="34"/>
      <c r="C25" s="35"/>
      <c r="D25" s="36"/>
    </row>
    <row r="26" ht="20.45" customHeight="1" spans="1:4">
      <c r="A26" s="48" t="s">
        <v>1543</v>
      </c>
      <c r="B26" s="34"/>
      <c r="C26" s="35"/>
      <c r="D26" s="36"/>
    </row>
    <row r="27" ht="20.45" customHeight="1" spans="1:4">
      <c r="A27" s="48" t="s">
        <v>1544</v>
      </c>
      <c r="B27" s="34"/>
      <c r="C27" s="35"/>
      <c r="D27" s="36"/>
    </row>
    <row r="28" ht="20.45" customHeight="1" spans="1:4">
      <c r="A28" s="48" t="s">
        <v>1545</v>
      </c>
      <c r="B28" s="34"/>
      <c r="C28" s="35"/>
      <c r="D28" s="36"/>
    </row>
    <row r="29" ht="20.45" customHeight="1" spans="1:4">
      <c r="A29" s="30" t="s">
        <v>1516</v>
      </c>
      <c r="B29" s="34">
        <f>B30+B36+B42</f>
        <v>35470</v>
      </c>
      <c r="C29" s="35">
        <v>37320</v>
      </c>
      <c r="D29" s="36">
        <f>B29/C29</f>
        <v>0.95042872454448</v>
      </c>
    </row>
    <row r="30" ht="20.45" customHeight="1" spans="1:4">
      <c r="A30" s="40" t="s">
        <v>1546</v>
      </c>
      <c r="B30" s="34"/>
      <c r="C30" s="35"/>
      <c r="D30" s="36"/>
    </row>
    <row r="31" ht="20.45" customHeight="1" spans="1:4">
      <c r="A31" s="33" t="s">
        <v>1541</v>
      </c>
      <c r="B31" s="34"/>
      <c r="C31" s="35"/>
      <c r="D31" s="36"/>
    </row>
    <row r="32" ht="20.45" customHeight="1" spans="1:4">
      <c r="A32" s="33" t="s">
        <v>1542</v>
      </c>
      <c r="B32" s="34"/>
      <c r="C32" s="35"/>
      <c r="D32" s="36"/>
    </row>
    <row r="33" ht="20.45" customHeight="1" spans="1:4">
      <c r="A33" s="33" t="s">
        <v>1543</v>
      </c>
      <c r="B33" s="34"/>
      <c r="C33" s="35"/>
      <c r="D33" s="36"/>
    </row>
    <row r="34" ht="20.45" customHeight="1" spans="1:4">
      <c r="A34" s="33" t="s">
        <v>1544</v>
      </c>
      <c r="B34" s="34"/>
      <c r="C34" s="35"/>
      <c r="D34" s="36"/>
    </row>
    <row r="35" ht="20.45" customHeight="1" spans="1:4">
      <c r="A35" s="33" t="s">
        <v>1545</v>
      </c>
      <c r="B35" s="34"/>
      <c r="C35" s="35"/>
      <c r="D35" s="36"/>
    </row>
    <row r="36" ht="20.45" customHeight="1" spans="1:4">
      <c r="A36" s="42" t="s">
        <v>1518</v>
      </c>
      <c r="B36" s="34">
        <v>28100</v>
      </c>
      <c r="C36" s="35"/>
      <c r="D36" s="36"/>
    </row>
    <row r="37" ht="20.45" customHeight="1" spans="1:4">
      <c r="A37" s="33" t="s">
        <v>1541</v>
      </c>
      <c r="B37" s="34"/>
      <c r="C37" s="35"/>
      <c r="D37" s="36"/>
    </row>
    <row r="38" ht="20.45" customHeight="1" spans="1:4">
      <c r="A38" s="33" t="s">
        <v>1542</v>
      </c>
      <c r="B38" s="34"/>
      <c r="C38" s="35"/>
      <c r="D38" s="36"/>
    </row>
    <row r="39" ht="20.45" customHeight="1" spans="1:4">
      <c r="A39" s="33" t="s">
        <v>1543</v>
      </c>
      <c r="B39" s="34"/>
      <c r="C39" s="35"/>
      <c r="D39" s="36"/>
    </row>
    <row r="40" ht="20.45" customHeight="1" spans="1:4">
      <c r="A40" s="33" t="s">
        <v>1544</v>
      </c>
      <c r="B40" s="34"/>
      <c r="C40" s="35"/>
      <c r="D40" s="36"/>
    </row>
    <row r="41" ht="20.45" customHeight="1" spans="1:4">
      <c r="A41" s="33" t="s">
        <v>1545</v>
      </c>
      <c r="B41" s="34"/>
      <c r="C41" s="35"/>
      <c r="D41" s="36"/>
    </row>
    <row r="42" ht="20.45" customHeight="1" spans="1:4">
      <c r="A42" s="40" t="s">
        <v>1547</v>
      </c>
      <c r="B42" s="34">
        <v>7370</v>
      </c>
      <c r="C42" s="35"/>
      <c r="D42" s="36"/>
    </row>
    <row r="43" ht="20.45" customHeight="1" spans="1:4">
      <c r="A43" s="40" t="s">
        <v>1541</v>
      </c>
      <c r="B43" s="34"/>
      <c r="C43" s="35"/>
      <c r="D43" s="36"/>
    </row>
    <row r="44" ht="20.45" customHeight="1" spans="1:4">
      <c r="A44" s="40" t="s">
        <v>1542</v>
      </c>
      <c r="B44" s="34"/>
      <c r="C44" s="35"/>
      <c r="D44" s="36"/>
    </row>
    <row r="45" ht="20.45" customHeight="1" spans="1:4">
      <c r="A45" s="40" t="s">
        <v>1543</v>
      </c>
      <c r="B45" s="34"/>
      <c r="C45" s="35"/>
      <c r="D45" s="36"/>
    </row>
    <row r="46" ht="20.45" customHeight="1" spans="1:4">
      <c r="A46" s="44" t="s">
        <v>1544</v>
      </c>
      <c r="B46" s="34"/>
      <c r="C46" s="35"/>
      <c r="D46" s="36"/>
    </row>
    <row r="47" ht="20.45" customHeight="1" spans="1:4">
      <c r="A47" s="44" t="s">
        <v>1545</v>
      </c>
      <c r="B47" s="34"/>
      <c r="C47" s="35"/>
      <c r="D47" s="36"/>
    </row>
    <row r="48" ht="20.45" customHeight="1" spans="1:4">
      <c r="A48" s="30" t="s">
        <v>1520</v>
      </c>
      <c r="B48" s="34">
        <v>601</v>
      </c>
      <c r="C48" s="35">
        <v>785</v>
      </c>
      <c r="D48" s="36">
        <f>B48/C48</f>
        <v>0.765605095541401</v>
      </c>
    </row>
    <row r="49" ht="20.45" customHeight="1" spans="1:4">
      <c r="A49" s="33" t="s">
        <v>1541</v>
      </c>
      <c r="B49" s="34"/>
      <c r="C49" s="35"/>
      <c r="D49" s="36"/>
    </row>
    <row r="50" ht="20.45" customHeight="1" spans="1:4">
      <c r="A50" s="33" t="s">
        <v>1542</v>
      </c>
      <c r="B50" s="34"/>
      <c r="C50" s="35"/>
      <c r="D50" s="36"/>
    </row>
    <row r="51" ht="20.45" customHeight="1" spans="1:4">
      <c r="A51" s="33" t="s">
        <v>1543</v>
      </c>
      <c r="B51" s="34"/>
      <c r="C51" s="35"/>
      <c r="D51" s="36"/>
    </row>
    <row r="52" ht="20.45" customHeight="1" spans="1:4">
      <c r="A52" s="33" t="s">
        <v>1544</v>
      </c>
      <c r="B52" s="34"/>
      <c r="C52" s="35"/>
      <c r="D52" s="36"/>
    </row>
    <row r="53" ht="20.45" customHeight="1" spans="1:4">
      <c r="A53" s="33" t="s">
        <v>1545</v>
      </c>
      <c r="B53" s="34"/>
      <c r="C53" s="35"/>
      <c r="D53" s="36"/>
    </row>
    <row r="54" ht="20.45" customHeight="1" spans="1:4">
      <c r="A54" s="30" t="s">
        <v>1521</v>
      </c>
      <c r="B54" s="34">
        <v>991</v>
      </c>
      <c r="C54" s="35">
        <v>500</v>
      </c>
      <c r="D54" s="36">
        <f>B54/C54</f>
        <v>1.982</v>
      </c>
    </row>
    <row r="55" ht="20.45" customHeight="1" spans="1:4">
      <c r="A55" s="33" t="s">
        <v>1541</v>
      </c>
      <c r="B55" s="34"/>
      <c r="C55" s="35"/>
      <c r="D55" s="36"/>
    </row>
    <row r="56" ht="20.45" customHeight="1" spans="1:4">
      <c r="A56" s="33" t="s">
        <v>1542</v>
      </c>
      <c r="B56" s="34"/>
      <c r="C56" s="35"/>
      <c r="D56" s="36"/>
    </row>
    <row r="57" ht="20.45" customHeight="1" spans="1:4">
      <c r="A57" s="33" t="s">
        <v>1543</v>
      </c>
      <c r="B57" s="34"/>
      <c r="C57" s="35"/>
      <c r="D57" s="36"/>
    </row>
    <row r="58" ht="20.45" customHeight="1" spans="1:4">
      <c r="A58" s="33" t="s">
        <v>1544</v>
      </c>
      <c r="B58" s="34"/>
      <c r="C58" s="35"/>
      <c r="D58" s="36"/>
    </row>
    <row r="59" ht="20.45" customHeight="1" spans="1:4">
      <c r="A59" s="33" t="s">
        <v>1545</v>
      </c>
      <c r="B59" s="34"/>
      <c r="C59" s="35"/>
      <c r="D59" s="36"/>
    </row>
    <row r="60" ht="20.45" customHeight="1" spans="1:4">
      <c r="A60" s="30" t="s">
        <v>1522</v>
      </c>
      <c r="B60" s="34">
        <v>2108</v>
      </c>
      <c r="C60" s="35">
        <v>30</v>
      </c>
      <c r="D60" s="36">
        <f>B60/C60</f>
        <v>70.2666666666667</v>
      </c>
    </row>
    <row r="61" ht="20.45" customHeight="1" spans="1:4">
      <c r="A61" s="33" t="s">
        <v>1541</v>
      </c>
      <c r="B61" s="34"/>
      <c r="C61" s="35"/>
      <c r="D61" s="36"/>
    </row>
    <row r="62" ht="20.45" customHeight="1" spans="1:4">
      <c r="A62" s="33" t="s">
        <v>1542</v>
      </c>
      <c r="B62" s="34"/>
      <c r="C62" s="35"/>
      <c r="D62" s="36"/>
    </row>
    <row r="63" ht="20.45" customHeight="1" spans="1:4">
      <c r="A63" s="33" t="s">
        <v>1543</v>
      </c>
      <c r="B63" s="34"/>
      <c r="C63" s="35"/>
      <c r="D63" s="36"/>
    </row>
    <row r="64" ht="20.45" customHeight="1" spans="1:4">
      <c r="A64" s="33" t="s">
        <v>1544</v>
      </c>
      <c r="B64" s="34"/>
      <c r="C64" s="35"/>
      <c r="D64" s="36"/>
    </row>
    <row r="65" ht="20.45" customHeight="1" spans="1:4">
      <c r="A65" s="33" t="s">
        <v>1545</v>
      </c>
      <c r="B65" s="49"/>
      <c r="C65" s="50"/>
      <c r="D65" s="51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A11" sqref="A11"/>
    </sheetView>
  </sheetViews>
  <sheetFormatPr defaultColWidth="9" defaultRowHeight="14.25" outlineLevelCol="3"/>
  <cols>
    <col min="1" max="1" width="48.375" style="19" customWidth="1"/>
    <col min="2" max="2" width="13.5" style="20" customWidth="1"/>
    <col min="3" max="3" width="13.5" style="19" customWidth="1"/>
    <col min="4" max="4" width="13.5" style="21" customWidth="1"/>
    <col min="5" max="16384" width="9" style="19"/>
  </cols>
  <sheetData>
    <row r="1" ht="19.35" customHeight="1" spans="1:1">
      <c r="A1" s="19" t="s">
        <v>1548</v>
      </c>
    </row>
    <row r="2" ht="26.45" customHeight="1" spans="1:4">
      <c r="A2" s="22" t="s">
        <v>1549</v>
      </c>
      <c r="B2" s="22"/>
      <c r="C2" s="22"/>
      <c r="D2" s="23"/>
    </row>
    <row r="3" ht="17.45" customHeight="1" spans="1:4">
      <c r="A3" s="4" t="s">
        <v>50</v>
      </c>
      <c r="B3" s="24"/>
      <c r="C3" s="25"/>
      <c r="D3" s="26" t="s">
        <v>1327</v>
      </c>
    </row>
    <row r="4" ht="32.25" customHeight="1" spans="1:4">
      <c r="A4" s="27" t="s">
        <v>1540</v>
      </c>
      <c r="B4" s="28" t="s">
        <v>53</v>
      </c>
      <c r="C4" s="28" t="s">
        <v>54</v>
      </c>
      <c r="D4" s="29" t="s">
        <v>55</v>
      </c>
    </row>
    <row r="5" ht="22.9" customHeight="1" spans="1:4">
      <c r="A5" s="30" t="s">
        <v>1526</v>
      </c>
      <c r="B5" s="31">
        <v>25400</v>
      </c>
      <c r="C5" s="31">
        <v>22800</v>
      </c>
      <c r="D5" s="32">
        <f>B5/C5</f>
        <v>1.1140350877193</v>
      </c>
    </row>
    <row r="6" ht="22.9" customHeight="1" spans="1:4">
      <c r="A6" s="33" t="s">
        <v>1550</v>
      </c>
      <c r="B6" s="31"/>
      <c r="C6" s="31"/>
      <c r="D6" s="32"/>
    </row>
    <row r="7" ht="22.9" customHeight="1" spans="1:4">
      <c r="A7" s="33" t="s">
        <v>1551</v>
      </c>
      <c r="B7" s="31"/>
      <c r="C7" s="31"/>
      <c r="D7" s="32"/>
    </row>
    <row r="8" ht="22.9" customHeight="1" spans="1:4">
      <c r="A8" s="33" t="s">
        <v>1552</v>
      </c>
      <c r="B8" s="31"/>
      <c r="C8" s="31"/>
      <c r="D8" s="32"/>
    </row>
    <row r="9" ht="22.9" customHeight="1" spans="1:4">
      <c r="A9" s="33" t="s">
        <v>1553</v>
      </c>
      <c r="B9" s="31"/>
      <c r="C9" s="31"/>
      <c r="D9" s="32"/>
    </row>
    <row r="10" ht="22.9" customHeight="1" spans="1:4">
      <c r="A10" s="30" t="s">
        <v>1527</v>
      </c>
      <c r="B10" s="34">
        <v>20186</v>
      </c>
      <c r="C10" s="35">
        <v>18434</v>
      </c>
      <c r="D10" s="36">
        <f>B10/C10</f>
        <v>1.09504177064121</v>
      </c>
    </row>
    <row r="11" ht="22.9" customHeight="1" spans="1:4">
      <c r="A11" s="37" t="s">
        <v>1554</v>
      </c>
      <c r="B11" s="34"/>
      <c r="C11" s="35"/>
      <c r="D11" s="36"/>
    </row>
    <row r="12" ht="22.9" customHeight="1" spans="1:4">
      <c r="A12" s="37" t="s">
        <v>1555</v>
      </c>
      <c r="B12" s="34"/>
      <c r="C12" s="35"/>
      <c r="D12" s="36"/>
    </row>
    <row r="13" ht="22.9" customHeight="1" spans="1:4">
      <c r="A13" s="37" t="s">
        <v>1556</v>
      </c>
      <c r="B13" s="34"/>
      <c r="C13" s="35"/>
      <c r="D13" s="36"/>
    </row>
    <row r="14" ht="22.9" customHeight="1" spans="1:4">
      <c r="A14" s="37" t="s">
        <v>1557</v>
      </c>
      <c r="B14" s="34"/>
      <c r="C14" s="35"/>
      <c r="D14" s="36"/>
    </row>
    <row r="15" ht="22.9" customHeight="1" spans="1:4">
      <c r="A15" s="30" t="s">
        <v>1528</v>
      </c>
      <c r="B15" s="34">
        <v>31768</v>
      </c>
      <c r="C15" s="35">
        <v>28386</v>
      </c>
      <c r="D15" s="36">
        <f>B15/C15</f>
        <v>1.11914323962517</v>
      </c>
    </row>
    <row r="16" ht="22.9" customHeight="1" spans="1:4">
      <c r="A16" s="38" t="s">
        <v>1558</v>
      </c>
      <c r="B16" s="34"/>
      <c r="C16" s="35"/>
      <c r="D16" s="36"/>
    </row>
    <row r="17" ht="22.9" customHeight="1" spans="1:4">
      <c r="A17" s="38" t="s">
        <v>1559</v>
      </c>
      <c r="B17" s="34"/>
      <c r="C17" s="35"/>
      <c r="D17" s="36"/>
    </row>
    <row r="18" ht="22.9" customHeight="1" spans="1:4">
      <c r="A18" s="30" t="s">
        <v>1529</v>
      </c>
      <c r="B18" s="34">
        <v>15143</v>
      </c>
      <c r="C18" s="35">
        <v>19720</v>
      </c>
      <c r="D18" s="36">
        <f>B18/C18</f>
        <v>0.76790060851927</v>
      </c>
    </row>
    <row r="19" ht="22.9" customHeight="1" spans="1:4">
      <c r="A19" s="39" t="s">
        <v>1560</v>
      </c>
      <c r="B19" s="34"/>
      <c r="C19" s="35"/>
      <c r="D19" s="36"/>
    </row>
    <row r="20" ht="22.9" customHeight="1" spans="1:4">
      <c r="A20" s="39" t="s">
        <v>1561</v>
      </c>
      <c r="B20" s="34"/>
      <c r="C20" s="35"/>
      <c r="D20" s="36"/>
    </row>
    <row r="21" ht="22.9" customHeight="1" spans="1:4">
      <c r="A21" s="39" t="s">
        <v>1562</v>
      </c>
      <c r="B21" s="34"/>
      <c r="C21" s="35"/>
      <c r="D21" s="36"/>
    </row>
    <row r="22" ht="22.9" customHeight="1" spans="1:4">
      <c r="A22" s="30" t="s">
        <v>1530</v>
      </c>
      <c r="B22" s="34">
        <f>B23+B27+B31</f>
        <v>34570</v>
      </c>
      <c r="C22" s="35">
        <v>37330</v>
      </c>
      <c r="D22" s="36">
        <f>B22/C22</f>
        <v>0.926064827216716</v>
      </c>
    </row>
    <row r="23" ht="22.9" customHeight="1" spans="1:4">
      <c r="A23" s="40" t="s">
        <v>1531</v>
      </c>
      <c r="B23" s="34"/>
      <c r="C23" s="35"/>
      <c r="D23" s="36"/>
    </row>
    <row r="24" ht="22.9" customHeight="1" spans="1:4">
      <c r="A24" s="41" t="s">
        <v>1563</v>
      </c>
      <c r="B24" s="34"/>
      <c r="C24" s="35"/>
      <c r="D24" s="36"/>
    </row>
    <row r="25" ht="22.9" customHeight="1" spans="1:4">
      <c r="A25" s="41" t="s">
        <v>1564</v>
      </c>
      <c r="B25" s="34"/>
      <c r="C25" s="35"/>
      <c r="D25" s="36"/>
    </row>
    <row r="26" ht="22.9" customHeight="1" spans="1:4">
      <c r="A26" s="41" t="s">
        <v>1565</v>
      </c>
      <c r="B26" s="34"/>
      <c r="C26" s="35"/>
      <c r="D26" s="36"/>
    </row>
    <row r="27" ht="22.9" customHeight="1" spans="1:4">
      <c r="A27" s="42" t="s">
        <v>1532</v>
      </c>
      <c r="B27" s="34">
        <v>28130</v>
      </c>
      <c r="C27" s="35"/>
      <c r="D27" s="36"/>
    </row>
    <row r="28" ht="22.9" customHeight="1" spans="1:4">
      <c r="A28" s="43" t="s">
        <v>1566</v>
      </c>
      <c r="B28" s="34"/>
      <c r="C28" s="35"/>
      <c r="D28" s="36"/>
    </row>
    <row r="29" ht="22.9" customHeight="1" spans="1:4">
      <c r="A29" s="43" t="s">
        <v>1564</v>
      </c>
      <c r="B29" s="34"/>
      <c r="C29" s="35"/>
      <c r="D29" s="36"/>
    </row>
    <row r="30" ht="22.9" customHeight="1" spans="1:4">
      <c r="A30" s="43" t="s">
        <v>1567</v>
      </c>
      <c r="B30" s="34"/>
      <c r="C30" s="35"/>
      <c r="D30" s="36"/>
    </row>
    <row r="31" ht="22.9" customHeight="1" spans="1:4">
      <c r="A31" s="40" t="s">
        <v>1533</v>
      </c>
      <c r="B31" s="34">
        <v>6440</v>
      </c>
      <c r="C31" s="35"/>
      <c r="D31" s="36"/>
    </row>
    <row r="32" ht="22.9" customHeight="1" spans="1:4">
      <c r="A32" s="44" t="s">
        <v>1568</v>
      </c>
      <c r="B32" s="34"/>
      <c r="C32" s="35"/>
      <c r="D32" s="36"/>
    </row>
    <row r="33" ht="22.9" customHeight="1" spans="1:4">
      <c r="A33" s="44" t="s">
        <v>1564</v>
      </c>
      <c r="B33" s="34"/>
      <c r="C33" s="35"/>
      <c r="D33" s="36"/>
    </row>
    <row r="34" ht="22.9" customHeight="1" spans="1:4">
      <c r="A34" s="44" t="s">
        <v>1569</v>
      </c>
      <c r="B34" s="34"/>
      <c r="C34" s="35"/>
      <c r="D34" s="36"/>
    </row>
    <row r="35" ht="22.9" customHeight="1" spans="1:4">
      <c r="A35" s="30" t="s">
        <v>1534</v>
      </c>
      <c r="B35" s="34">
        <v>1100</v>
      </c>
      <c r="C35" s="35">
        <v>1000</v>
      </c>
      <c r="D35" s="36">
        <f>B35/C35</f>
        <v>1.1</v>
      </c>
    </row>
    <row r="36" ht="22.9" customHeight="1" spans="1:4">
      <c r="A36" s="45" t="s">
        <v>1570</v>
      </c>
      <c r="B36" s="34"/>
      <c r="C36" s="35"/>
      <c r="D36" s="36"/>
    </row>
    <row r="37" ht="22.9" customHeight="1" spans="1:4">
      <c r="A37" s="45" t="s">
        <v>1571</v>
      </c>
      <c r="B37" s="34"/>
      <c r="C37" s="35"/>
      <c r="D37" s="36"/>
    </row>
    <row r="38" ht="22.9" customHeight="1" spans="1:4">
      <c r="A38" s="45" t="s">
        <v>1572</v>
      </c>
      <c r="B38" s="34"/>
      <c r="C38" s="35"/>
      <c r="D38" s="36"/>
    </row>
    <row r="39" ht="22.9" customHeight="1" spans="1:4">
      <c r="A39" s="45" t="s">
        <v>1573</v>
      </c>
      <c r="B39" s="34"/>
      <c r="C39" s="35"/>
      <c r="D39" s="36"/>
    </row>
    <row r="40" ht="22.9" customHeight="1" spans="1:4">
      <c r="A40" s="45" t="s">
        <v>1574</v>
      </c>
      <c r="B40" s="34"/>
      <c r="C40" s="35"/>
      <c r="D40" s="36"/>
    </row>
    <row r="41" ht="22.9" customHeight="1" spans="1:4">
      <c r="A41" s="30" t="s">
        <v>1535</v>
      </c>
      <c r="B41" s="34">
        <v>990</v>
      </c>
      <c r="C41" s="35">
        <v>725</v>
      </c>
      <c r="D41" s="36">
        <f>B41/C41</f>
        <v>1.36551724137931</v>
      </c>
    </row>
    <row r="42" ht="22.9" customHeight="1" spans="1:4">
      <c r="A42" s="46" t="s">
        <v>1575</v>
      </c>
      <c r="D42" s="36"/>
    </row>
    <row r="43" ht="22.9" customHeight="1" spans="1:4">
      <c r="A43" s="46" t="s">
        <v>1576</v>
      </c>
      <c r="B43" s="34"/>
      <c r="C43" s="35"/>
      <c r="D43" s="36"/>
    </row>
    <row r="44" ht="22.9" customHeight="1" spans="1:4">
      <c r="A44" s="46" t="s">
        <v>1552</v>
      </c>
      <c r="B44" s="34"/>
      <c r="C44" s="35"/>
      <c r="D44" s="36"/>
    </row>
    <row r="45" ht="22.9" customHeight="1" spans="1:4">
      <c r="A45" s="46" t="s">
        <v>1577</v>
      </c>
      <c r="B45" s="34"/>
      <c r="C45" s="35"/>
      <c r="D45" s="36"/>
    </row>
    <row r="46" ht="22.9" customHeight="1" spans="1:4">
      <c r="A46" s="46" t="s">
        <v>1578</v>
      </c>
      <c r="B46" s="34"/>
      <c r="C46" s="35"/>
      <c r="D46" s="36"/>
    </row>
    <row r="47" ht="22.9" customHeight="1" spans="1:4">
      <c r="A47" s="30" t="s">
        <v>1536</v>
      </c>
      <c r="B47" s="34">
        <v>2857</v>
      </c>
      <c r="C47" s="35">
        <v>750</v>
      </c>
      <c r="D47" s="36">
        <f>B47/C47</f>
        <v>3.80933333333333</v>
      </c>
    </row>
    <row r="48" ht="22.9" customHeight="1" spans="1:4">
      <c r="A48" s="47" t="s">
        <v>1579</v>
      </c>
      <c r="B48" s="34"/>
      <c r="C48" s="35"/>
      <c r="D48" s="36"/>
    </row>
    <row r="49" ht="22.9" customHeight="1" spans="1:4">
      <c r="A49" s="47" t="s">
        <v>1580</v>
      </c>
      <c r="B49" s="34"/>
      <c r="C49" s="35"/>
      <c r="D49" s="36"/>
    </row>
    <row r="50" ht="22.9" customHeight="1" spans="1:4">
      <c r="A50" s="47" t="s">
        <v>1581</v>
      </c>
      <c r="B50" s="34"/>
      <c r="C50" s="35"/>
      <c r="D50" s="36"/>
    </row>
    <row r="51" ht="22.9" customHeight="1" spans="1:4">
      <c r="A51" s="47" t="s">
        <v>1582</v>
      </c>
      <c r="B51" s="34"/>
      <c r="C51" s="35"/>
      <c r="D51" s="36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2" sqref="F12"/>
    </sheetView>
  </sheetViews>
  <sheetFormatPr defaultColWidth="8.75833333333333" defaultRowHeight="13.5" outlineLevelCol="2"/>
  <cols>
    <col min="1" max="1" width="10.2583333333333" style="1" customWidth="1"/>
    <col min="2" max="2" width="30.875" style="1" customWidth="1"/>
    <col min="3" max="3" width="32.625" style="1" customWidth="1"/>
    <col min="4" max="16384" width="8.75833333333333" style="1"/>
  </cols>
  <sheetData>
    <row r="1" ht="27.6" customHeight="1" spans="1:1">
      <c r="A1" s="2" t="s">
        <v>1583</v>
      </c>
    </row>
    <row r="2" ht="29.45" customHeight="1" spans="1:3">
      <c r="A2" s="3" t="s">
        <v>1584</v>
      </c>
      <c r="B2" s="3"/>
      <c r="C2" s="3"/>
    </row>
    <row r="3" ht="25.9" customHeight="1" spans="1:3">
      <c r="A3" s="4" t="s">
        <v>50</v>
      </c>
      <c r="B3" s="5"/>
      <c r="C3" s="6" t="s">
        <v>51</v>
      </c>
    </row>
    <row r="4" ht="34.9" customHeight="1" spans="1:3">
      <c r="A4" s="7" t="s">
        <v>1585</v>
      </c>
      <c r="B4" s="8"/>
      <c r="C4" s="9"/>
    </row>
    <row r="5" ht="33" customHeight="1" spans="1:3">
      <c r="A5" s="10" t="s">
        <v>1586</v>
      </c>
      <c r="B5" s="10"/>
      <c r="C5" s="11">
        <v>122597</v>
      </c>
    </row>
    <row r="6" ht="33" customHeight="1" spans="1:3">
      <c r="A6" s="10" t="s">
        <v>1587</v>
      </c>
      <c r="B6" s="10"/>
      <c r="C6" s="11">
        <v>70100</v>
      </c>
    </row>
    <row r="7" ht="33" customHeight="1" spans="1:3">
      <c r="A7" s="10" t="s">
        <v>1588</v>
      </c>
      <c r="B7" s="10"/>
      <c r="C7" s="11">
        <v>4503</v>
      </c>
    </row>
    <row r="8" ht="33" customHeight="1" spans="1:3">
      <c r="A8" s="10" t="s">
        <v>1589</v>
      </c>
      <c r="B8" s="10"/>
      <c r="C8" s="11">
        <v>188194</v>
      </c>
    </row>
    <row r="9" ht="34.15" customHeight="1" spans="1:3">
      <c r="A9" s="7" t="s">
        <v>1590</v>
      </c>
      <c r="B9" s="8"/>
      <c r="C9" s="9"/>
    </row>
    <row r="10" ht="33" customHeight="1" spans="1:3">
      <c r="A10" s="10" t="s">
        <v>1591</v>
      </c>
      <c r="B10" s="10"/>
      <c r="C10" s="12">
        <v>112706</v>
      </c>
    </row>
    <row r="11" ht="33" customHeight="1" spans="1:3">
      <c r="A11" s="10" t="s">
        <v>1592</v>
      </c>
      <c r="B11" s="10"/>
      <c r="C11" s="12">
        <v>69902</v>
      </c>
    </row>
    <row r="12" ht="33" customHeight="1" spans="1:3">
      <c r="A12" s="10" t="s">
        <v>1593</v>
      </c>
      <c r="B12" s="10"/>
      <c r="C12" s="12">
        <v>182608</v>
      </c>
    </row>
    <row r="14" ht="46" customHeight="1" spans="1:3">
      <c r="A14" s="13" t="s">
        <v>1594</v>
      </c>
      <c r="B14" s="14"/>
      <c r="C14" s="15"/>
    </row>
    <row r="15" ht="51" customHeight="1" spans="1:3">
      <c r="A15" s="16"/>
      <c r="B15" s="17"/>
      <c r="C15" s="18"/>
    </row>
  </sheetData>
  <mergeCells count="11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  <mergeCell ref="A14:C15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17" sqref="E17"/>
    </sheetView>
  </sheetViews>
  <sheetFormatPr defaultColWidth="8.75833333333333" defaultRowHeight="13.5" outlineLevelCol="2"/>
  <cols>
    <col min="1" max="1" width="10.2583333333333" style="1" customWidth="1"/>
    <col min="2" max="2" width="30.875" style="1" customWidth="1"/>
    <col min="3" max="3" width="32.625" style="1" customWidth="1"/>
    <col min="4" max="16384" width="8.75833333333333" style="1"/>
  </cols>
  <sheetData>
    <row r="1" ht="27.6" customHeight="1" spans="1:1">
      <c r="A1" s="2" t="s">
        <v>1595</v>
      </c>
    </row>
    <row r="2" ht="29.45" customHeight="1" spans="1:3">
      <c r="A2" s="3" t="s">
        <v>1596</v>
      </c>
      <c r="B2" s="3"/>
      <c r="C2" s="3"/>
    </row>
    <row r="3" ht="25.9" customHeight="1" spans="1:3">
      <c r="A3" s="4" t="s">
        <v>50</v>
      </c>
      <c r="B3" s="5"/>
      <c r="C3" s="6" t="s">
        <v>51</v>
      </c>
    </row>
    <row r="4" ht="34.9" customHeight="1" spans="1:3">
      <c r="A4" s="7" t="s">
        <v>1585</v>
      </c>
      <c r="B4" s="8"/>
      <c r="C4" s="9"/>
    </row>
    <row r="5" ht="33" customHeight="1" spans="1:3">
      <c r="A5" s="10" t="s">
        <v>1597</v>
      </c>
      <c r="B5" s="10"/>
      <c r="C5" s="11">
        <v>172220</v>
      </c>
    </row>
    <row r="6" ht="33" customHeight="1" spans="1:3">
      <c r="A6" s="10" t="s">
        <v>1598</v>
      </c>
      <c r="B6" s="10"/>
      <c r="C6" s="11">
        <v>819</v>
      </c>
    </row>
    <row r="7" ht="33" customHeight="1" spans="1:3">
      <c r="A7" s="10" t="s">
        <v>1599</v>
      </c>
      <c r="B7" s="10"/>
      <c r="C7" s="11">
        <v>10163</v>
      </c>
    </row>
    <row r="8" ht="33" customHeight="1" spans="1:3">
      <c r="A8" s="10" t="s">
        <v>1600</v>
      </c>
      <c r="B8" s="10"/>
      <c r="C8" s="11">
        <v>162876</v>
      </c>
    </row>
    <row r="9" ht="34.15" customHeight="1" spans="1:3">
      <c r="A9" s="7" t="s">
        <v>1590</v>
      </c>
      <c r="B9" s="8"/>
      <c r="C9" s="9"/>
    </row>
    <row r="10" ht="33" customHeight="1" spans="1:3">
      <c r="A10" s="10" t="s">
        <v>1601</v>
      </c>
      <c r="B10" s="10"/>
      <c r="C10" s="12">
        <v>189978</v>
      </c>
    </row>
    <row r="11" ht="33" customHeight="1" spans="1:3">
      <c r="A11" s="10" t="s">
        <v>1602</v>
      </c>
      <c r="B11" s="10"/>
      <c r="C11" s="12"/>
    </row>
    <row r="12" ht="33" customHeight="1" spans="1:3">
      <c r="A12" s="10" t="s">
        <v>1603</v>
      </c>
      <c r="B12" s="10"/>
      <c r="C12" s="12">
        <v>189978</v>
      </c>
    </row>
    <row r="14" ht="42.75" customHeight="1" spans="1:3">
      <c r="A14" s="13" t="s">
        <v>1594</v>
      </c>
      <c r="B14" s="14"/>
      <c r="C14" s="15"/>
    </row>
    <row r="15" ht="68" customHeight="1" spans="1:3">
      <c r="A15" s="16"/>
      <c r="B15" s="17"/>
      <c r="C15" s="18"/>
    </row>
  </sheetData>
  <mergeCells count="11">
    <mergeCell ref="A2:C2"/>
    <mergeCell ref="A4:C4"/>
    <mergeCell ref="A5:B5"/>
    <mergeCell ref="A6:B6"/>
    <mergeCell ref="A7:B7"/>
    <mergeCell ref="A8:B8"/>
    <mergeCell ref="A9:C9"/>
    <mergeCell ref="A10:B10"/>
    <mergeCell ref="A11:B11"/>
    <mergeCell ref="A12:B12"/>
    <mergeCell ref="A14:C15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22" workbookViewId="0">
      <selection activeCell="C25" sqref="C25"/>
    </sheetView>
  </sheetViews>
  <sheetFormatPr defaultColWidth="9" defaultRowHeight="13.5" outlineLevelCol="6"/>
  <cols>
    <col min="1" max="1" width="38.375" style="76" customWidth="1"/>
    <col min="2" max="3" width="12.125" style="76" customWidth="1"/>
    <col min="4" max="4" width="15.125" style="76" customWidth="1"/>
    <col min="5" max="16384" width="9" style="76"/>
  </cols>
  <sheetData>
    <row r="1" ht="18" customHeight="1" spans="1:2">
      <c r="A1" s="170" t="s">
        <v>96</v>
      </c>
      <c r="B1" s="171"/>
    </row>
    <row r="2" ht="24" spans="1:4">
      <c r="A2" s="172" t="s">
        <v>97</v>
      </c>
      <c r="B2" s="172"/>
      <c r="C2" s="172"/>
      <c r="D2" s="172"/>
    </row>
    <row r="3" ht="14.25" spans="1:4">
      <c r="A3" s="4" t="s">
        <v>50</v>
      </c>
      <c r="B3" s="171"/>
      <c r="D3" s="160" t="s">
        <v>51</v>
      </c>
    </row>
    <row r="4" ht="37.35" customHeight="1" spans="1:4">
      <c r="A4" s="111" t="s">
        <v>98</v>
      </c>
      <c r="B4" s="111" t="s">
        <v>53</v>
      </c>
      <c r="C4" s="112" t="s">
        <v>54</v>
      </c>
      <c r="D4" s="112" t="s">
        <v>55</v>
      </c>
    </row>
    <row r="5" ht="15.6" customHeight="1" spans="1:4">
      <c r="A5" s="106" t="s">
        <v>99</v>
      </c>
      <c r="B5" s="202">
        <v>54665</v>
      </c>
      <c r="C5" s="194">
        <v>26164.55</v>
      </c>
      <c r="D5" s="179">
        <f>B5/C5</f>
        <v>2.08927728548742</v>
      </c>
    </row>
    <row r="6" ht="15.6" customHeight="1" spans="1:4">
      <c r="A6" s="106" t="s">
        <v>100</v>
      </c>
      <c r="B6" s="186"/>
      <c r="C6" s="194"/>
      <c r="D6" s="179"/>
    </row>
    <row r="7" ht="15.6" customHeight="1" spans="1:4">
      <c r="A7" s="106" t="s">
        <v>101</v>
      </c>
      <c r="B7" s="186">
        <v>1111</v>
      </c>
      <c r="C7" s="194">
        <v>1131.59</v>
      </c>
      <c r="D7" s="179">
        <f t="shared" ref="D7:D45" si="0">B7/C7</f>
        <v>0.981804363771331</v>
      </c>
    </row>
    <row r="8" ht="15.6" customHeight="1" spans="1:4">
      <c r="A8" s="106" t="s">
        <v>102</v>
      </c>
      <c r="B8" s="186">
        <v>29330</v>
      </c>
      <c r="C8" s="194">
        <v>27459.69</v>
      </c>
      <c r="D8" s="179">
        <f t="shared" si="0"/>
        <v>1.0681111112325</v>
      </c>
    </row>
    <row r="9" ht="15.6" customHeight="1" spans="1:7">
      <c r="A9" s="106" t="s">
        <v>103</v>
      </c>
      <c r="B9" s="186">
        <v>104612</v>
      </c>
      <c r="C9" s="194">
        <v>102686.28</v>
      </c>
      <c r="D9" s="179">
        <f t="shared" si="0"/>
        <v>1.01875343035116</v>
      </c>
      <c r="G9" s="110"/>
    </row>
    <row r="10" ht="15.6" customHeight="1" spans="1:4">
      <c r="A10" s="106" t="s">
        <v>104</v>
      </c>
      <c r="B10" s="186">
        <v>12837</v>
      </c>
      <c r="C10" s="194">
        <v>10493.89</v>
      </c>
      <c r="D10" s="179">
        <f t="shared" si="0"/>
        <v>1.22328326292728</v>
      </c>
    </row>
    <row r="11" ht="15.6" customHeight="1" spans="1:4">
      <c r="A11" s="106" t="s">
        <v>105</v>
      </c>
      <c r="B11" s="186">
        <v>18524</v>
      </c>
      <c r="C11" s="194">
        <v>13537.09</v>
      </c>
      <c r="D11" s="179">
        <f t="shared" si="0"/>
        <v>1.36838862709785</v>
      </c>
    </row>
    <row r="12" ht="15.6" customHeight="1" spans="1:4">
      <c r="A12" s="106" t="s">
        <v>106</v>
      </c>
      <c r="B12" s="186">
        <v>69987</v>
      </c>
      <c r="C12" s="194">
        <v>72999.83</v>
      </c>
      <c r="D12" s="179">
        <f t="shared" si="0"/>
        <v>0.958728260052112</v>
      </c>
    </row>
    <row r="13" ht="15.6" customHeight="1" spans="1:4">
      <c r="A13" s="106" t="s">
        <v>107</v>
      </c>
      <c r="B13" s="186">
        <v>81862</v>
      </c>
      <c r="C13" s="194">
        <v>67334.17</v>
      </c>
      <c r="D13" s="179">
        <f t="shared" si="0"/>
        <v>1.21575717054209</v>
      </c>
    </row>
    <row r="14" ht="15.6" customHeight="1" spans="1:4">
      <c r="A14" s="106" t="s">
        <v>108</v>
      </c>
      <c r="B14" s="186">
        <v>7365</v>
      </c>
      <c r="C14" s="194">
        <v>35819.15</v>
      </c>
      <c r="D14" s="179">
        <f t="shared" si="0"/>
        <v>0.205616269509466</v>
      </c>
    </row>
    <row r="15" ht="15.6" customHeight="1" spans="1:4">
      <c r="A15" s="106" t="s">
        <v>109</v>
      </c>
      <c r="B15" s="186">
        <v>54546</v>
      </c>
      <c r="C15" s="194">
        <v>32620.32</v>
      </c>
      <c r="D15" s="179">
        <f t="shared" si="0"/>
        <v>1.67214791271208</v>
      </c>
    </row>
    <row r="16" ht="15.6" customHeight="1" spans="1:4">
      <c r="A16" s="106" t="s">
        <v>110</v>
      </c>
      <c r="B16" s="186">
        <v>88299</v>
      </c>
      <c r="C16" s="194">
        <v>48193.67</v>
      </c>
      <c r="D16" s="179">
        <f t="shared" si="0"/>
        <v>1.83217007544767</v>
      </c>
    </row>
    <row r="17" spans="1:4">
      <c r="A17" s="106" t="s">
        <v>111</v>
      </c>
      <c r="B17" s="186">
        <v>14929</v>
      </c>
      <c r="C17" s="194">
        <v>2806.04</v>
      </c>
      <c r="D17" s="179">
        <f t="shared" si="0"/>
        <v>5.32030904762584</v>
      </c>
    </row>
    <row r="18" spans="1:4">
      <c r="A18" s="106" t="s">
        <v>112</v>
      </c>
      <c r="B18" s="186">
        <v>2552</v>
      </c>
      <c r="C18" s="194">
        <v>468.37</v>
      </c>
      <c r="D18" s="179">
        <f t="shared" si="0"/>
        <v>5.44868373294617</v>
      </c>
    </row>
    <row r="19" spans="1:4">
      <c r="A19" s="106" t="s">
        <v>113</v>
      </c>
      <c r="B19" s="186">
        <v>3676</v>
      </c>
      <c r="C19" s="194">
        <v>3677.18</v>
      </c>
      <c r="D19" s="179">
        <f t="shared" si="0"/>
        <v>0.999679101920493</v>
      </c>
    </row>
    <row r="20" spans="1:4">
      <c r="A20" s="106" t="s">
        <v>114</v>
      </c>
      <c r="B20" s="186"/>
      <c r="C20" s="194"/>
      <c r="D20" s="179"/>
    </row>
    <row r="21" spans="1:4">
      <c r="A21" s="106" t="s">
        <v>115</v>
      </c>
      <c r="B21" s="186"/>
      <c r="C21" s="194"/>
      <c r="D21" s="179"/>
    </row>
    <row r="22" spans="1:4">
      <c r="A22" s="106" t="s">
        <v>116</v>
      </c>
      <c r="B22" s="186">
        <v>6332</v>
      </c>
      <c r="C22" s="194">
        <v>4625.48</v>
      </c>
      <c r="D22" s="179">
        <f t="shared" si="0"/>
        <v>1.36893900741112</v>
      </c>
    </row>
    <row r="23" spans="1:4">
      <c r="A23" s="106" t="s">
        <v>117</v>
      </c>
      <c r="B23" s="186">
        <v>4565</v>
      </c>
      <c r="C23" s="194">
        <v>4343.14</v>
      </c>
      <c r="D23" s="179">
        <f t="shared" si="0"/>
        <v>1.05108285710339</v>
      </c>
    </row>
    <row r="24" spans="1:4">
      <c r="A24" s="106" t="s">
        <v>118</v>
      </c>
      <c r="B24" s="186">
        <v>2955</v>
      </c>
      <c r="C24" s="194">
        <v>1263</v>
      </c>
      <c r="D24" s="179">
        <f t="shared" si="0"/>
        <v>2.3396674584323</v>
      </c>
    </row>
    <row r="25" spans="1:4">
      <c r="A25" s="106" t="s">
        <v>119</v>
      </c>
      <c r="B25" s="186">
        <v>14000</v>
      </c>
      <c r="C25" s="194">
        <v>14000</v>
      </c>
      <c r="D25" s="179"/>
    </row>
    <row r="26" spans="1:4">
      <c r="A26" s="106" t="s">
        <v>120</v>
      </c>
      <c r="B26" s="186">
        <v>93398</v>
      </c>
      <c r="C26" s="194">
        <v>149728.77</v>
      </c>
      <c r="D26" s="179">
        <f t="shared" si="0"/>
        <v>0.623781254597897</v>
      </c>
    </row>
    <row r="27" spans="1:4">
      <c r="A27" s="106" t="s">
        <v>121</v>
      </c>
      <c r="B27" s="186">
        <v>12375</v>
      </c>
      <c r="C27" s="194">
        <v>3638.79</v>
      </c>
      <c r="D27" s="179">
        <f t="shared" si="0"/>
        <v>3.40085577898147</v>
      </c>
    </row>
    <row r="28" spans="1:4">
      <c r="A28" s="106" t="s">
        <v>122</v>
      </c>
      <c r="B28" s="186"/>
      <c r="C28" s="194"/>
      <c r="D28" s="179"/>
    </row>
    <row r="29" spans="1:4">
      <c r="A29" s="191" t="s">
        <v>123</v>
      </c>
      <c r="B29" s="186">
        <f>SUM(B5:B28)</f>
        <v>677920</v>
      </c>
      <c r="C29" s="203">
        <v>622991</v>
      </c>
      <c r="D29" s="179">
        <f t="shared" si="0"/>
        <v>1.08816981304706</v>
      </c>
    </row>
    <row r="30" spans="1:4">
      <c r="A30" s="181" t="s">
        <v>124</v>
      </c>
      <c r="B30" s="186"/>
      <c r="C30" s="194"/>
      <c r="D30" s="179"/>
    </row>
    <row r="31" spans="1:4">
      <c r="A31" s="181" t="s">
        <v>125</v>
      </c>
      <c r="B31" s="186">
        <f>B32+B36+SUM(B37:B44)</f>
        <v>35918</v>
      </c>
      <c r="C31" s="194">
        <v>74941</v>
      </c>
      <c r="D31" s="179">
        <f t="shared" si="0"/>
        <v>0.479283703179835</v>
      </c>
    </row>
    <row r="32" spans="1:4">
      <c r="A32" s="182" t="s">
        <v>126</v>
      </c>
      <c r="B32" s="204"/>
      <c r="C32" s="194"/>
      <c r="D32" s="179"/>
    </row>
    <row r="33" spans="1:4">
      <c r="A33" s="182" t="s">
        <v>127</v>
      </c>
      <c r="B33" s="204"/>
      <c r="C33" s="194"/>
      <c r="D33" s="179"/>
    </row>
    <row r="34" spans="1:4">
      <c r="A34" s="183" t="s">
        <v>128</v>
      </c>
      <c r="B34" s="183"/>
      <c r="C34" s="194"/>
      <c r="D34" s="179"/>
    </row>
    <row r="35" spans="1:4">
      <c r="A35" s="183" t="s">
        <v>129</v>
      </c>
      <c r="B35" s="186"/>
      <c r="C35" s="194"/>
      <c r="D35" s="179"/>
    </row>
    <row r="36" spans="1:4">
      <c r="A36" s="182" t="s">
        <v>130</v>
      </c>
      <c r="B36" s="186">
        <v>22142</v>
      </c>
      <c r="C36" s="88">
        <v>18517</v>
      </c>
      <c r="D36" s="179">
        <f t="shared" si="0"/>
        <v>1.19576605281633</v>
      </c>
    </row>
    <row r="37" spans="1:4">
      <c r="A37" s="88" t="s">
        <v>131</v>
      </c>
      <c r="B37" s="186"/>
      <c r="C37" s="88"/>
      <c r="D37" s="179"/>
    </row>
    <row r="38" spans="1:4">
      <c r="A38" s="183" t="s">
        <v>132</v>
      </c>
      <c r="B38" s="186"/>
      <c r="C38" s="88"/>
      <c r="D38" s="179" t="e">
        <f t="shared" si="0"/>
        <v>#DIV/0!</v>
      </c>
    </row>
    <row r="39" spans="1:4">
      <c r="A39" s="182" t="s">
        <v>133</v>
      </c>
      <c r="B39" s="186"/>
      <c r="C39" s="88"/>
      <c r="D39" s="179"/>
    </row>
    <row r="40" spans="1:4">
      <c r="A40" s="184" t="s">
        <v>134</v>
      </c>
      <c r="B40" s="186"/>
      <c r="C40" s="88"/>
      <c r="D40" s="179"/>
    </row>
    <row r="41" spans="1:4">
      <c r="A41" s="184" t="s">
        <v>135</v>
      </c>
      <c r="B41" s="186"/>
      <c r="C41" s="88"/>
      <c r="D41" s="179"/>
    </row>
    <row r="42" spans="1:4">
      <c r="A42" s="185" t="s">
        <v>136</v>
      </c>
      <c r="B42" s="186"/>
      <c r="C42" s="88"/>
      <c r="D42" s="179"/>
    </row>
    <row r="43" spans="1:4">
      <c r="A43" s="184" t="s">
        <v>137</v>
      </c>
      <c r="B43" s="186"/>
      <c r="C43" s="88"/>
      <c r="D43" s="179"/>
    </row>
    <row r="44" spans="1:4">
      <c r="A44" s="186" t="s">
        <v>138</v>
      </c>
      <c r="B44" s="186">
        <v>13776</v>
      </c>
      <c r="C44" s="88">
        <v>56424</v>
      </c>
      <c r="D44" s="179">
        <f t="shared" si="0"/>
        <v>0.244151424925564</v>
      </c>
    </row>
    <row r="45" spans="1:4">
      <c r="A45" s="191" t="s">
        <v>139</v>
      </c>
      <c r="B45" s="186">
        <f>B29+B31</f>
        <v>713838</v>
      </c>
      <c r="C45" s="194">
        <v>697932</v>
      </c>
      <c r="D45" s="179">
        <f t="shared" si="0"/>
        <v>1.02279018586338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opLeftCell="A22" workbookViewId="0">
      <selection activeCell="B44" sqref="B44"/>
    </sheetView>
  </sheetViews>
  <sheetFormatPr defaultColWidth="9" defaultRowHeight="13.5" outlineLevelCol="6"/>
  <cols>
    <col min="1" max="1" width="44.625" style="76" customWidth="1"/>
    <col min="2" max="3" width="12.125" style="76" customWidth="1"/>
    <col min="4" max="4" width="15.125" style="76" customWidth="1"/>
    <col min="5" max="16384" width="9" style="76"/>
  </cols>
  <sheetData>
    <row r="1" ht="18" customHeight="1" spans="1:2">
      <c r="A1" s="170" t="s">
        <v>140</v>
      </c>
      <c r="B1" s="171"/>
    </row>
    <row r="2" ht="24" spans="1:4">
      <c r="A2" s="172" t="s">
        <v>141</v>
      </c>
      <c r="B2" s="172"/>
      <c r="C2" s="172"/>
      <c r="D2" s="172"/>
    </row>
    <row r="3" ht="14.25" spans="1:4">
      <c r="A3" s="4" t="s">
        <v>50</v>
      </c>
      <c r="B3" s="171"/>
      <c r="D3" s="160" t="s">
        <v>51</v>
      </c>
    </row>
    <row r="4" ht="37.35" customHeight="1" spans="1:4">
      <c r="A4" s="111" t="s">
        <v>142</v>
      </c>
      <c r="B4" s="111" t="s">
        <v>53</v>
      </c>
      <c r="C4" s="112" t="s">
        <v>54</v>
      </c>
      <c r="D4" s="112" t="s">
        <v>55</v>
      </c>
    </row>
    <row r="5" ht="15.6" customHeight="1" spans="1:4">
      <c r="A5" s="83" t="s">
        <v>56</v>
      </c>
      <c r="B5" s="192">
        <f>SUM(B6:B21)</f>
        <v>492588.2</v>
      </c>
      <c r="C5" s="193">
        <f>SUM(C6:C21)</f>
        <v>421704</v>
      </c>
      <c r="D5" s="179">
        <f>B5/C5</f>
        <v>1.16808993986303</v>
      </c>
    </row>
    <row r="6" ht="15.6" customHeight="1" spans="1:4">
      <c r="A6" s="84" t="s">
        <v>57</v>
      </c>
      <c r="B6" s="193">
        <v>195268</v>
      </c>
      <c r="C6" s="194">
        <v>170040</v>
      </c>
      <c r="D6" s="179">
        <f t="shared" ref="D6:D44" si="0">B6/C6</f>
        <v>1.14836509056693</v>
      </c>
    </row>
    <row r="7" ht="15.6" customHeight="1" spans="1:4">
      <c r="A7" s="84" t="s">
        <v>58</v>
      </c>
      <c r="B7" s="193">
        <v>0</v>
      </c>
      <c r="C7" s="194">
        <v>0</v>
      </c>
      <c r="D7" s="179" t="e">
        <f t="shared" si="0"/>
        <v>#DIV/0!</v>
      </c>
    </row>
    <row r="8" ht="15.6" customHeight="1" spans="1:4">
      <c r="A8" s="84" t="s">
        <v>59</v>
      </c>
      <c r="B8" s="193">
        <v>58303.2</v>
      </c>
      <c r="C8" s="194">
        <v>46400</v>
      </c>
      <c r="D8" s="179">
        <f t="shared" si="0"/>
        <v>1.25653448275862</v>
      </c>
    </row>
    <row r="9" ht="15.6" customHeight="1" spans="1:7">
      <c r="A9" s="84" t="s">
        <v>60</v>
      </c>
      <c r="B9" s="193"/>
      <c r="C9" s="194"/>
      <c r="D9" s="179"/>
      <c r="G9" s="110"/>
    </row>
    <row r="10" ht="15.6" customHeight="1" spans="1:4">
      <c r="A10" s="84" t="s">
        <v>61</v>
      </c>
      <c r="B10" s="193">
        <v>11242</v>
      </c>
      <c r="C10" s="194">
        <v>5407</v>
      </c>
      <c r="D10" s="179">
        <f t="shared" si="0"/>
        <v>2.07915664878861</v>
      </c>
    </row>
    <row r="11" ht="15.6" customHeight="1" spans="1:4">
      <c r="A11" s="84" t="s">
        <v>62</v>
      </c>
      <c r="B11" s="193">
        <v>322</v>
      </c>
      <c r="C11" s="194">
        <v>190</v>
      </c>
      <c r="D11" s="179">
        <f t="shared" si="0"/>
        <v>1.69473684210526</v>
      </c>
    </row>
    <row r="12" ht="15.6" customHeight="1" spans="1:4">
      <c r="A12" s="84" t="s">
        <v>63</v>
      </c>
      <c r="B12" s="193">
        <v>36900</v>
      </c>
      <c r="C12" s="194">
        <v>31000</v>
      </c>
      <c r="D12" s="179">
        <f t="shared" si="0"/>
        <v>1.19032258064516</v>
      </c>
    </row>
    <row r="13" ht="15.6" customHeight="1" spans="1:4">
      <c r="A13" s="84" t="s">
        <v>64</v>
      </c>
      <c r="B13" s="193">
        <v>26913</v>
      </c>
      <c r="C13" s="194">
        <v>20000</v>
      </c>
      <c r="D13" s="179">
        <f t="shared" si="0"/>
        <v>1.34565</v>
      </c>
    </row>
    <row r="14" ht="15.6" customHeight="1" spans="1:4">
      <c r="A14" s="84" t="s">
        <v>65</v>
      </c>
      <c r="B14" s="193">
        <v>5810</v>
      </c>
      <c r="C14" s="194">
        <v>7837</v>
      </c>
      <c r="D14" s="179">
        <f t="shared" si="0"/>
        <v>0.741355110373868</v>
      </c>
    </row>
    <row r="15" ht="15.6" customHeight="1" spans="1:4">
      <c r="A15" s="84" t="s">
        <v>66</v>
      </c>
      <c r="B15" s="193">
        <v>7288</v>
      </c>
      <c r="C15" s="194">
        <v>10000</v>
      </c>
      <c r="D15" s="179">
        <f t="shared" si="0"/>
        <v>0.7288</v>
      </c>
    </row>
    <row r="16" ht="15.6" customHeight="1" spans="1:4">
      <c r="A16" s="84" t="s">
        <v>67</v>
      </c>
      <c r="B16" s="193">
        <v>111468</v>
      </c>
      <c r="C16" s="194">
        <v>96000</v>
      </c>
      <c r="D16" s="179">
        <f t="shared" si="0"/>
        <v>1.161125</v>
      </c>
    </row>
    <row r="17" spans="1:4">
      <c r="A17" s="84" t="s">
        <v>68</v>
      </c>
      <c r="B17" s="193">
        <v>1967</v>
      </c>
      <c r="C17" s="194">
        <v>1830</v>
      </c>
      <c r="D17" s="179">
        <f t="shared" si="0"/>
        <v>1.07486338797814</v>
      </c>
    </row>
    <row r="18" spans="1:4">
      <c r="A18" s="84" t="s">
        <v>69</v>
      </c>
      <c r="B18" s="193">
        <v>2928</v>
      </c>
      <c r="C18" s="194">
        <v>3000</v>
      </c>
      <c r="D18" s="179">
        <f t="shared" si="0"/>
        <v>0.976</v>
      </c>
    </row>
    <row r="19" spans="1:4">
      <c r="A19" s="84" t="s">
        <v>70</v>
      </c>
      <c r="B19" s="193">
        <v>34179</v>
      </c>
      <c r="C19" s="194">
        <v>30000</v>
      </c>
      <c r="D19" s="179">
        <f t="shared" si="0"/>
        <v>1.1393</v>
      </c>
    </row>
    <row r="20" spans="1:4">
      <c r="A20" s="84" t="s">
        <v>71</v>
      </c>
      <c r="B20" s="193"/>
      <c r="C20" s="194"/>
      <c r="D20" s="179"/>
    </row>
    <row r="21" spans="1:4">
      <c r="A21" s="84" t="s">
        <v>72</v>
      </c>
      <c r="B21" s="193"/>
      <c r="C21" s="194"/>
      <c r="D21" s="179"/>
    </row>
    <row r="22" spans="1:4">
      <c r="A22" s="83" t="s">
        <v>73</v>
      </c>
      <c r="B22" s="193">
        <f>SUM(B23:B30)</f>
        <v>126486</v>
      </c>
      <c r="C22" s="193">
        <f>SUM(C23:C30)</f>
        <v>136076</v>
      </c>
      <c r="D22" s="179">
        <f t="shared" si="0"/>
        <v>0.929524677386167</v>
      </c>
    </row>
    <row r="23" spans="1:4">
      <c r="A23" s="84" t="s">
        <v>74</v>
      </c>
      <c r="B23" s="193">
        <v>40182</v>
      </c>
      <c r="C23" s="193">
        <v>32000</v>
      </c>
      <c r="D23" s="179">
        <f t="shared" si="0"/>
        <v>1.2556875</v>
      </c>
    </row>
    <row r="24" spans="1:4">
      <c r="A24" s="84" t="s">
        <v>75</v>
      </c>
      <c r="B24" s="193">
        <v>3326</v>
      </c>
      <c r="C24" s="193">
        <v>9200</v>
      </c>
      <c r="D24" s="179">
        <f t="shared" si="0"/>
        <v>0.361521739130435</v>
      </c>
    </row>
    <row r="25" spans="1:4">
      <c r="A25" s="84" t="s">
        <v>76</v>
      </c>
      <c r="B25" s="193">
        <v>5870</v>
      </c>
      <c r="C25" s="193">
        <v>2600</v>
      </c>
      <c r="D25" s="179">
        <f t="shared" si="0"/>
        <v>2.25769230769231</v>
      </c>
    </row>
    <row r="26" spans="1:4">
      <c r="A26" s="84" t="s">
        <v>77</v>
      </c>
      <c r="B26" s="193">
        <v>2984</v>
      </c>
      <c r="C26" s="193">
        <v>5000</v>
      </c>
      <c r="D26" s="179">
        <f t="shared" si="0"/>
        <v>0.5968</v>
      </c>
    </row>
    <row r="27" spans="1:4">
      <c r="A27" s="84" t="s">
        <v>78</v>
      </c>
      <c r="B27" s="193">
        <v>73851</v>
      </c>
      <c r="C27" s="193">
        <v>87076</v>
      </c>
      <c r="D27" s="179">
        <f t="shared" si="0"/>
        <v>0.848121181496624</v>
      </c>
    </row>
    <row r="28" spans="1:4">
      <c r="A28" s="84" t="s">
        <v>79</v>
      </c>
      <c r="B28" s="193">
        <v>106</v>
      </c>
      <c r="C28" s="193"/>
      <c r="D28" s="179"/>
    </row>
    <row r="29" spans="1:4">
      <c r="A29" s="84" t="s">
        <v>80</v>
      </c>
      <c r="B29" s="193">
        <v>167</v>
      </c>
      <c r="C29" s="193">
        <v>100</v>
      </c>
      <c r="D29" s="179"/>
    </row>
    <row r="30" spans="1:4">
      <c r="A30" s="84" t="s">
        <v>81</v>
      </c>
      <c r="B30" s="193">
        <v>0</v>
      </c>
      <c r="C30" s="193">
        <v>100</v>
      </c>
      <c r="D30" s="179">
        <f t="shared" si="0"/>
        <v>0</v>
      </c>
    </row>
    <row r="31" spans="1:4">
      <c r="A31" s="195" t="s">
        <v>82</v>
      </c>
      <c r="B31" s="192">
        <f>B5+B22</f>
        <v>619074.2</v>
      </c>
      <c r="C31" s="193">
        <f>C5+C22</f>
        <v>557780</v>
      </c>
      <c r="D31" s="179">
        <f t="shared" si="0"/>
        <v>1.10988956219298</v>
      </c>
    </row>
    <row r="32" spans="1:4">
      <c r="A32" s="196" t="s">
        <v>83</v>
      </c>
      <c r="B32" s="193"/>
      <c r="C32" s="194"/>
      <c r="D32" s="179"/>
    </row>
    <row r="33" spans="1:4">
      <c r="A33" s="196" t="s">
        <v>84</v>
      </c>
      <c r="B33" s="193">
        <f>B34+B39</f>
        <v>94744</v>
      </c>
      <c r="C33" s="193">
        <f>C34+C39+C40+C41+C42</f>
        <v>128774</v>
      </c>
      <c r="D33" s="179">
        <f t="shared" si="0"/>
        <v>0.73573858076941</v>
      </c>
    </row>
    <row r="34" spans="1:4">
      <c r="A34" s="197" t="s">
        <v>85</v>
      </c>
      <c r="B34" s="193">
        <f>B35+B36+B37</f>
        <v>79506</v>
      </c>
      <c r="C34" s="193">
        <v>66228</v>
      </c>
      <c r="D34" s="179">
        <f t="shared" si="0"/>
        <v>1.20048921906142</v>
      </c>
    </row>
    <row r="35" spans="1:4">
      <c r="A35" s="197" t="s">
        <v>86</v>
      </c>
      <c r="B35" s="193">
        <v>36515</v>
      </c>
      <c r="C35" s="194">
        <v>26890</v>
      </c>
      <c r="D35" s="179">
        <f t="shared" si="0"/>
        <v>1.3579397545556</v>
      </c>
    </row>
    <row r="36" spans="1:4">
      <c r="A36" s="198" t="s">
        <v>87</v>
      </c>
      <c r="B36" s="193">
        <v>42991</v>
      </c>
      <c r="C36" s="194">
        <v>39338</v>
      </c>
      <c r="D36" s="179">
        <f t="shared" si="0"/>
        <v>1.09286186384666</v>
      </c>
    </row>
    <row r="37" spans="1:4">
      <c r="A37" s="198" t="s">
        <v>88</v>
      </c>
      <c r="B37" s="193"/>
      <c r="C37" s="194"/>
      <c r="D37" s="179"/>
    </row>
    <row r="38" spans="1:4">
      <c r="A38" s="199" t="s">
        <v>89</v>
      </c>
      <c r="B38" s="193"/>
      <c r="C38" s="194"/>
      <c r="D38" s="179"/>
    </row>
    <row r="39" spans="1:4">
      <c r="A39" s="198" t="s">
        <v>90</v>
      </c>
      <c r="B39" s="193">
        <v>15238</v>
      </c>
      <c r="C39" s="194">
        <v>39938</v>
      </c>
      <c r="D39" s="179">
        <f t="shared" si="0"/>
        <v>0.381541389153187</v>
      </c>
    </row>
    <row r="40" spans="1:4">
      <c r="A40" s="197" t="s">
        <v>91</v>
      </c>
      <c r="B40" s="193">
        <v>0</v>
      </c>
      <c r="C40" s="194">
        <v>5108</v>
      </c>
      <c r="D40" s="179">
        <f t="shared" si="0"/>
        <v>0</v>
      </c>
    </row>
    <row r="41" spans="1:4">
      <c r="A41" s="198" t="s">
        <v>92</v>
      </c>
      <c r="B41" s="193">
        <v>0</v>
      </c>
      <c r="C41" s="194">
        <v>17500</v>
      </c>
      <c r="D41" s="179">
        <f t="shared" si="0"/>
        <v>0</v>
      </c>
    </row>
    <row r="42" spans="1:4">
      <c r="A42" s="200" t="s">
        <v>93</v>
      </c>
      <c r="B42" s="193"/>
      <c r="C42" s="194"/>
      <c r="D42" s="179"/>
    </row>
    <row r="43" spans="1:4">
      <c r="A43" s="198" t="s">
        <v>94</v>
      </c>
      <c r="B43" s="193"/>
      <c r="C43" s="194"/>
      <c r="D43" s="179"/>
    </row>
    <row r="44" spans="1:4">
      <c r="A44" s="195" t="s">
        <v>95</v>
      </c>
      <c r="B44" s="192">
        <f>B31+B33</f>
        <v>713818.2</v>
      </c>
      <c r="C44" s="193">
        <f>C31+C33</f>
        <v>686554</v>
      </c>
      <c r="D44" s="179">
        <f t="shared" si="0"/>
        <v>1.03971166142794</v>
      </c>
    </row>
    <row r="45" ht="14.25" spans="1:2">
      <c r="A45" s="201"/>
      <c r="B45" s="171"/>
    </row>
    <row r="46" ht="14.25" spans="1:2">
      <c r="A46" s="201"/>
      <c r="B46" s="171"/>
    </row>
    <row r="47" ht="14.25" spans="1:2">
      <c r="A47" s="201"/>
      <c r="B47" s="171"/>
    </row>
    <row r="48" ht="14.25" spans="1:2">
      <c r="A48" s="171"/>
      <c r="B48" s="171"/>
    </row>
    <row r="49" ht="14.25" spans="1:2">
      <c r="A49" s="171"/>
      <c r="B49" s="171"/>
    </row>
    <row r="50" ht="14.25" spans="1:2">
      <c r="A50" s="171"/>
      <c r="B50" s="171"/>
    </row>
  </sheetData>
  <mergeCells count="1">
    <mergeCell ref="A2:D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0"/>
  <sheetViews>
    <sheetView topLeftCell="A1375" workbookViewId="0">
      <selection activeCell="C1410" sqref="C1410"/>
    </sheetView>
  </sheetViews>
  <sheetFormatPr defaultColWidth="9" defaultRowHeight="13.5" outlineLevelCol="6"/>
  <cols>
    <col min="1" max="1" width="44.625" style="76" customWidth="1"/>
    <col min="2" max="2" width="12.125" style="167" customWidth="1"/>
    <col min="3" max="3" width="12.125" style="168" customWidth="1"/>
    <col min="4" max="4" width="15.125" style="169" customWidth="1"/>
    <col min="5" max="16384" width="9" style="76"/>
  </cols>
  <sheetData>
    <row r="1" ht="14.25" spans="1:3">
      <c r="A1" s="170" t="s">
        <v>143</v>
      </c>
      <c r="B1" s="171"/>
      <c r="C1" s="76"/>
    </row>
    <row r="2" ht="24" spans="1:4">
      <c r="A2" s="172" t="s">
        <v>144</v>
      </c>
      <c r="B2" s="172"/>
      <c r="C2" s="172"/>
      <c r="D2" s="173"/>
    </row>
    <row r="3" ht="14.25" spans="1:4">
      <c r="A3" s="4" t="s">
        <v>50</v>
      </c>
      <c r="B3" s="171"/>
      <c r="C3" s="76"/>
      <c r="D3" s="174" t="s">
        <v>51</v>
      </c>
    </row>
    <row r="4" ht="32.45" customHeight="1" spans="1:4">
      <c r="A4" s="111" t="s">
        <v>98</v>
      </c>
      <c r="B4" s="175" t="s">
        <v>53</v>
      </c>
      <c r="C4" s="176" t="s">
        <v>54</v>
      </c>
      <c r="D4" s="177" t="s">
        <v>55</v>
      </c>
    </row>
    <row r="5" spans="1:4">
      <c r="A5" s="106" t="s">
        <v>145</v>
      </c>
      <c r="B5" s="178">
        <v>54666</v>
      </c>
      <c r="C5" s="178">
        <v>26164.55</v>
      </c>
      <c r="D5" s="179">
        <f>B5/C5</f>
        <v>2.08931550513959</v>
      </c>
    </row>
    <row r="6" spans="1:4">
      <c r="A6" s="106" t="s">
        <v>146</v>
      </c>
      <c r="B6" s="178">
        <v>734</v>
      </c>
      <c r="C6" s="178">
        <v>540.88</v>
      </c>
      <c r="D6" s="179">
        <f>B6/C6</f>
        <v>1.35704777399793</v>
      </c>
    </row>
    <row r="7" spans="1:4">
      <c r="A7" s="106" t="s">
        <v>147</v>
      </c>
      <c r="B7" s="178">
        <v>477</v>
      </c>
      <c r="C7" s="178"/>
      <c r="D7" s="179"/>
    </row>
    <row r="8" spans="1:4">
      <c r="A8" s="106" t="s">
        <v>148</v>
      </c>
      <c r="B8" s="178"/>
      <c r="C8" s="178"/>
      <c r="D8" s="179"/>
    </row>
    <row r="9" spans="1:7">
      <c r="A9" s="106" t="s">
        <v>149</v>
      </c>
      <c r="B9" s="178"/>
      <c r="C9" s="178"/>
      <c r="D9" s="179"/>
      <c r="G9" s="110"/>
    </row>
    <row r="10" spans="1:4">
      <c r="A10" s="106" t="s">
        <v>150</v>
      </c>
      <c r="B10" s="178">
        <v>100</v>
      </c>
      <c r="C10" s="178">
        <v>161</v>
      </c>
      <c r="D10" s="179">
        <f>B10/C10</f>
        <v>0.62111801242236</v>
      </c>
    </row>
    <row r="11" spans="1:4">
      <c r="A11" s="106" t="s">
        <v>151</v>
      </c>
      <c r="B11" s="178"/>
      <c r="C11" s="178"/>
      <c r="D11" s="179"/>
    </row>
    <row r="12" spans="1:4">
      <c r="A12" s="106" t="s">
        <v>152</v>
      </c>
      <c r="B12" s="178">
        <v>19</v>
      </c>
      <c r="C12" s="178">
        <v>19</v>
      </c>
      <c r="D12" s="179">
        <f>B12/C12</f>
        <v>1</v>
      </c>
    </row>
    <row r="13" spans="1:4">
      <c r="A13" s="106" t="s">
        <v>153</v>
      </c>
      <c r="B13" s="178"/>
      <c r="C13" s="178"/>
      <c r="D13" s="179"/>
    </row>
    <row r="14" spans="1:4">
      <c r="A14" s="106" t="s">
        <v>154</v>
      </c>
      <c r="B14" s="178">
        <v>110</v>
      </c>
      <c r="C14" s="178">
        <v>100.4</v>
      </c>
      <c r="D14" s="179">
        <f>B14/C14</f>
        <v>1.09561752988048</v>
      </c>
    </row>
    <row r="15" spans="1:4">
      <c r="A15" s="106" t="s">
        <v>155</v>
      </c>
      <c r="B15" s="178"/>
      <c r="C15" s="178"/>
      <c r="D15" s="179"/>
    </row>
    <row r="16" spans="1:4">
      <c r="A16" s="106" t="s">
        <v>156</v>
      </c>
      <c r="B16" s="178"/>
      <c r="C16" s="178"/>
      <c r="D16" s="179"/>
    </row>
    <row r="17" spans="1:4">
      <c r="A17" s="106" t="s">
        <v>157</v>
      </c>
      <c r="B17" s="178">
        <v>28</v>
      </c>
      <c r="C17" s="178">
        <v>20</v>
      </c>
      <c r="D17" s="179">
        <f>B17/C17</f>
        <v>1.4</v>
      </c>
    </row>
    <row r="18" spans="1:4">
      <c r="A18" s="106" t="s">
        <v>158</v>
      </c>
      <c r="B18" s="178">
        <v>596</v>
      </c>
      <c r="C18" s="178">
        <v>405.97</v>
      </c>
      <c r="D18" s="179">
        <f>B18/C18</f>
        <v>1.46808877503264</v>
      </c>
    </row>
    <row r="19" spans="1:4">
      <c r="A19" s="106" t="s">
        <v>147</v>
      </c>
      <c r="B19" s="178">
        <v>371</v>
      </c>
      <c r="C19" s="178">
        <v>405.97</v>
      </c>
      <c r="D19" s="179">
        <f>B19/C19</f>
        <v>0.91386063009582</v>
      </c>
    </row>
    <row r="20" spans="1:4">
      <c r="A20" s="106" t="s">
        <v>148</v>
      </c>
      <c r="B20" s="178"/>
      <c r="C20" s="178"/>
      <c r="D20" s="179"/>
    </row>
    <row r="21" spans="1:4">
      <c r="A21" s="106" t="s">
        <v>149</v>
      </c>
      <c r="B21" s="178"/>
      <c r="C21" s="178"/>
      <c r="D21" s="179"/>
    </row>
    <row r="22" spans="1:4">
      <c r="A22" s="106" t="s">
        <v>159</v>
      </c>
      <c r="B22" s="178">
        <v>109</v>
      </c>
      <c r="C22" s="178">
        <v>30</v>
      </c>
      <c r="D22" s="179">
        <f>B22/C22</f>
        <v>3.63333333333333</v>
      </c>
    </row>
    <row r="23" spans="1:4">
      <c r="A23" s="106" t="s">
        <v>160</v>
      </c>
      <c r="B23" s="178">
        <v>46</v>
      </c>
      <c r="C23" s="178"/>
      <c r="D23" s="179"/>
    </row>
    <row r="24" spans="1:4">
      <c r="A24" s="106" t="s">
        <v>161</v>
      </c>
      <c r="B24" s="178"/>
      <c r="C24" s="178"/>
      <c r="D24" s="179"/>
    </row>
    <row r="25" spans="1:4">
      <c r="A25" s="106" t="s">
        <v>156</v>
      </c>
      <c r="B25" s="178"/>
      <c r="C25" s="178"/>
      <c r="D25" s="179"/>
    </row>
    <row r="26" spans="1:4">
      <c r="A26" s="106" t="s">
        <v>162</v>
      </c>
      <c r="B26" s="178">
        <v>70</v>
      </c>
      <c r="C26" s="178">
        <v>20.5</v>
      </c>
      <c r="D26" s="179">
        <f>B26/C26</f>
        <v>3.41463414634146</v>
      </c>
    </row>
    <row r="27" spans="1:4">
      <c r="A27" s="106" t="s">
        <v>163</v>
      </c>
      <c r="B27" s="178">
        <v>9333</v>
      </c>
      <c r="C27" s="178">
        <v>2961.83</v>
      </c>
      <c r="D27" s="179">
        <f>B27/C27</f>
        <v>3.15109239895605</v>
      </c>
    </row>
    <row r="28" spans="1:4">
      <c r="A28" s="106" t="s">
        <v>147</v>
      </c>
      <c r="B28" s="178">
        <v>1496</v>
      </c>
      <c r="C28" s="178">
        <v>1177.84</v>
      </c>
      <c r="D28" s="179">
        <f>B28/C28</f>
        <v>1.27012157848265</v>
      </c>
    </row>
    <row r="29" spans="1:4">
      <c r="A29" s="106" t="s">
        <v>148</v>
      </c>
      <c r="B29" s="178"/>
      <c r="C29" s="178"/>
      <c r="D29" s="179"/>
    </row>
    <row r="30" spans="1:4">
      <c r="A30" s="106" t="s">
        <v>149</v>
      </c>
      <c r="B30" s="178">
        <v>6717</v>
      </c>
      <c r="C30" s="178">
        <v>1638.88</v>
      </c>
      <c r="D30" s="179">
        <f>B30/C30</f>
        <v>4.09853070389534</v>
      </c>
    </row>
    <row r="31" spans="1:4">
      <c r="A31" s="106" t="s">
        <v>164</v>
      </c>
      <c r="B31" s="178"/>
      <c r="C31" s="178"/>
      <c r="D31" s="179"/>
    </row>
    <row r="32" spans="1:4">
      <c r="A32" s="106" t="s">
        <v>165</v>
      </c>
      <c r="B32" s="178"/>
      <c r="C32" s="178"/>
      <c r="D32" s="179"/>
    </row>
    <row r="33" spans="1:4">
      <c r="A33" s="106" t="s">
        <v>166</v>
      </c>
      <c r="B33" s="178"/>
      <c r="C33" s="178"/>
      <c r="D33" s="179"/>
    </row>
    <row r="34" spans="1:4">
      <c r="A34" s="106" t="s">
        <v>167</v>
      </c>
      <c r="B34" s="178"/>
      <c r="C34" s="178"/>
      <c r="D34" s="179"/>
    </row>
    <row r="35" spans="1:4">
      <c r="A35" s="106" t="s">
        <v>168</v>
      </c>
      <c r="B35" s="178">
        <v>206</v>
      </c>
      <c r="C35" s="178">
        <v>137.85</v>
      </c>
      <c r="D35" s="179">
        <f>B35/C35</f>
        <v>1.49437794704389</v>
      </c>
    </row>
    <row r="36" spans="1:4">
      <c r="A36" s="106" t="s">
        <v>169</v>
      </c>
      <c r="B36" s="178"/>
      <c r="C36" s="178"/>
      <c r="D36" s="179"/>
    </row>
    <row r="37" spans="1:4">
      <c r="A37" s="106" t="s">
        <v>156</v>
      </c>
      <c r="B37" s="178">
        <v>8</v>
      </c>
      <c r="C37" s="178"/>
      <c r="D37" s="179"/>
    </row>
    <row r="38" spans="1:4">
      <c r="A38" s="106" t="s">
        <v>170</v>
      </c>
      <c r="B38" s="178">
        <v>906</v>
      </c>
      <c r="C38" s="178">
        <v>7.26</v>
      </c>
      <c r="D38" s="179">
        <f>B38/C38</f>
        <v>124.793388429752</v>
      </c>
    </row>
    <row r="39" spans="1:4">
      <c r="A39" s="106" t="s">
        <v>171</v>
      </c>
      <c r="B39" s="178">
        <v>595</v>
      </c>
      <c r="C39" s="178">
        <v>509.6</v>
      </c>
      <c r="D39" s="179">
        <f>B39/C39</f>
        <v>1.16758241758242</v>
      </c>
    </row>
    <row r="40" spans="1:4">
      <c r="A40" s="106" t="s">
        <v>147</v>
      </c>
      <c r="B40" s="178">
        <v>462</v>
      </c>
      <c r="C40" s="178">
        <v>422.79</v>
      </c>
      <c r="D40" s="179">
        <f>B40/C40</f>
        <v>1.09274107713049</v>
      </c>
    </row>
    <row r="41" spans="1:4">
      <c r="A41" s="106" t="s">
        <v>148</v>
      </c>
      <c r="B41" s="178"/>
      <c r="C41" s="178"/>
      <c r="D41" s="179"/>
    </row>
    <row r="42" spans="1:4">
      <c r="A42" s="106" t="s">
        <v>149</v>
      </c>
      <c r="B42" s="178"/>
      <c r="C42" s="178"/>
      <c r="D42" s="179"/>
    </row>
    <row r="43" spans="1:4">
      <c r="A43" s="106" t="s">
        <v>172</v>
      </c>
      <c r="B43" s="178"/>
      <c r="C43" s="178"/>
      <c r="D43" s="179"/>
    </row>
    <row r="44" spans="1:4">
      <c r="A44" s="106" t="s">
        <v>173</v>
      </c>
      <c r="B44" s="178">
        <v>14</v>
      </c>
      <c r="C44" s="178">
        <v>7</v>
      </c>
      <c r="D44" s="179">
        <f>B44/C44</f>
        <v>2</v>
      </c>
    </row>
    <row r="45" spans="1:4">
      <c r="A45" s="106" t="s">
        <v>174</v>
      </c>
      <c r="B45" s="178"/>
      <c r="C45" s="178"/>
      <c r="D45" s="179"/>
    </row>
    <row r="46" spans="1:4">
      <c r="A46" s="106" t="s">
        <v>175</v>
      </c>
      <c r="B46" s="178"/>
      <c r="C46" s="178"/>
      <c r="D46" s="179"/>
    </row>
    <row r="47" spans="1:4">
      <c r="A47" s="106" t="s">
        <v>176</v>
      </c>
      <c r="B47" s="178">
        <v>25</v>
      </c>
      <c r="C47" s="178">
        <v>14.5</v>
      </c>
      <c r="D47" s="179">
        <f>B47/C47</f>
        <v>1.72413793103448</v>
      </c>
    </row>
    <row r="48" spans="1:4">
      <c r="A48" s="106" t="s">
        <v>177</v>
      </c>
      <c r="B48" s="178"/>
      <c r="C48" s="178"/>
      <c r="D48" s="179"/>
    </row>
    <row r="49" spans="1:4">
      <c r="A49" s="106" t="s">
        <v>156</v>
      </c>
      <c r="B49" s="178"/>
      <c r="C49" s="178"/>
      <c r="D49" s="179"/>
    </row>
    <row r="50" spans="1:4">
      <c r="A50" s="106" t="s">
        <v>178</v>
      </c>
      <c r="B50" s="178">
        <v>94</v>
      </c>
      <c r="C50" s="178">
        <v>65.31</v>
      </c>
      <c r="D50" s="179">
        <f>B50/C50</f>
        <v>1.43928954218343</v>
      </c>
    </row>
    <row r="51" spans="1:4">
      <c r="A51" s="106" t="s">
        <v>179</v>
      </c>
      <c r="B51" s="178">
        <v>542</v>
      </c>
      <c r="C51" s="178">
        <v>1203.18</v>
      </c>
      <c r="D51" s="179">
        <f>B51/C51</f>
        <v>0.450472913446035</v>
      </c>
    </row>
    <row r="52" spans="1:4">
      <c r="A52" s="106" t="s">
        <v>147</v>
      </c>
      <c r="B52" s="178">
        <v>274</v>
      </c>
      <c r="C52" s="178">
        <v>237.83</v>
      </c>
      <c r="D52" s="179">
        <f>B52/C52</f>
        <v>1.15208342093092</v>
      </c>
    </row>
    <row r="53" spans="1:4">
      <c r="A53" s="180" t="s">
        <v>148</v>
      </c>
      <c r="B53" s="178"/>
      <c r="C53" s="178"/>
      <c r="D53" s="179"/>
    </row>
    <row r="54" spans="1:4">
      <c r="A54" s="181" t="s">
        <v>149</v>
      </c>
      <c r="B54" s="178"/>
      <c r="C54" s="178"/>
      <c r="D54" s="179"/>
    </row>
    <row r="55" spans="1:4">
      <c r="A55" s="181" t="s">
        <v>180</v>
      </c>
      <c r="B55" s="178"/>
      <c r="C55" s="178"/>
      <c r="D55" s="179"/>
    </row>
    <row r="56" spans="1:4">
      <c r="A56" s="182" t="s">
        <v>181</v>
      </c>
      <c r="B56" s="178">
        <v>80</v>
      </c>
      <c r="C56" s="178">
        <v>778.18</v>
      </c>
      <c r="D56" s="179">
        <f>B56/C56</f>
        <v>0.102803978513968</v>
      </c>
    </row>
    <row r="57" spans="1:4">
      <c r="A57" s="182" t="s">
        <v>182</v>
      </c>
      <c r="B57" s="178"/>
      <c r="C57" s="178"/>
      <c r="D57" s="179"/>
    </row>
    <row r="58" spans="1:4">
      <c r="A58" s="183" t="s">
        <v>183</v>
      </c>
      <c r="B58" s="178"/>
      <c r="C58" s="178"/>
      <c r="D58" s="179"/>
    </row>
    <row r="59" spans="1:4">
      <c r="A59" s="183" t="s">
        <v>184</v>
      </c>
      <c r="B59" s="178">
        <v>188</v>
      </c>
      <c r="C59" s="178">
        <v>187.17</v>
      </c>
      <c r="D59" s="179">
        <f>B59/C59</f>
        <v>1.00443447133622</v>
      </c>
    </row>
    <row r="60" spans="1:4">
      <c r="A60" s="182" t="s">
        <v>156</v>
      </c>
      <c r="B60" s="178"/>
      <c r="C60" s="178"/>
      <c r="D60" s="179"/>
    </row>
    <row r="61" spans="1:4">
      <c r="A61" s="88" t="s">
        <v>185</v>
      </c>
      <c r="B61" s="178"/>
      <c r="C61" s="178"/>
      <c r="D61" s="179"/>
    </row>
    <row r="62" spans="1:4">
      <c r="A62" s="183" t="s">
        <v>186</v>
      </c>
      <c r="B62" s="178">
        <v>802</v>
      </c>
      <c r="C62" s="178">
        <v>908.19</v>
      </c>
      <c r="D62" s="179">
        <f>B62/C62</f>
        <v>0.883075127451304</v>
      </c>
    </row>
    <row r="63" spans="1:4">
      <c r="A63" s="182" t="s">
        <v>147</v>
      </c>
      <c r="B63" s="178">
        <v>423</v>
      </c>
      <c r="C63" s="178">
        <v>424.23</v>
      </c>
      <c r="D63" s="179">
        <f>B63/C63</f>
        <v>0.997100629375575</v>
      </c>
    </row>
    <row r="64" spans="1:4">
      <c r="A64" s="184" t="s">
        <v>148</v>
      </c>
      <c r="B64" s="178"/>
      <c r="C64" s="178"/>
      <c r="D64" s="179"/>
    </row>
    <row r="65" spans="1:4">
      <c r="A65" s="184" t="s">
        <v>149</v>
      </c>
      <c r="B65" s="178"/>
      <c r="C65" s="178"/>
      <c r="D65" s="179"/>
    </row>
    <row r="66" spans="1:4">
      <c r="A66" s="185" t="s">
        <v>187</v>
      </c>
      <c r="B66" s="178"/>
      <c r="C66" s="178"/>
      <c r="D66" s="179"/>
    </row>
    <row r="67" spans="1:4">
      <c r="A67" s="184" t="s">
        <v>188</v>
      </c>
      <c r="B67" s="178"/>
      <c r="C67" s="178"/>
      <c r="D67" s="179"/>
    </row>
    <row r="68" spans="1:4">
      <c r="A68" s="186" t="s">
        <v>189</v>
      </c>
      <c r="B68" s="178"/>
      <c r="C68" s="178"/>
      <c r="D68" s="179"/>
    </row>
    <row r="69" spans="1:4">
      <c r="A69" s="180" t="s">
        <v>190</v>
      </c>
      <c r="B69" s="178"/>
      <c r="C69" s="178"/>
      <c r="D69" s="179"/>
    </row>
    <row r="70" spans="1:4">
      <c r="A70" s="103" t="s">
        <v>191</v>
      </c>
      <c r="B70" s="178"/>
      <c r="C70" s="178"/>
      <c r="D70" s="179"/>
    </row>
    <row r="71" spans="1:4">
      <c r="A71" s="103" t="s">
        <v>156</v>
      </c>
      <c r="B71" s="178">
        <v>266</v>
      </c>
      <c r="C71" s="178">
        <v>274.88</v>
      </c>
      <c r="D71" s="179">
        <f>B71/C71</f>
        <v>0.967694994179278</v>
      </c>
    </row>
    <row r="72" spans="1:4">
      <c r="A72" s="103" t="s">
        <v>192</v>
      </c>
      <c r="B72" s="178">
        <v>113</v>
      </c>
      <c r="C72" s="178">
        <v>209.08</v>
      </c>
      <c r="D72" s="179">
        <f>B72/C72</f>
        <v>0.540462980677253</v>
      </c>
    </row>
    <row r="73" spans="1:4">
      <c r="A73" s="103" t="s">
        <v>193</v>
      </c>
      <c r="B73" s="178">
        <v>3988</v>
      </c>
      <c r="C73" s="178">
        <v>3248</v>
      </c>
      <c r="D73" s="179">
        <f>B73/C73</f>
        <v>1.22783251231527</v>
      </c>
    </row>
    <row r="74" spans="1:4">
      <c r="A74" s="103" t="s">
        <v>147</v>
      </c>
      <c r="B74" s="178"/>
      <c r="C74" s="178"/>
      <c r="D74" s="179"/>
    </row>
    <row r="75" spans="1:4">
      <c r="A75" s="103" t="s">
        <v>148</v>
      </c>
      <c r="B75" s="178"/>
      <c r="C75" s="178"/>
      <c r="D75" s="179"/>
    </row>
    <row r="76" spans="1:4">
      <c r="A76" s="103" t="s">
        <v>149</v>
      </c>
      <c r="B76" s="178"/>
      <c r="C76" s="178"/>
      <c r="D76" s="179"/>
    </row>
    <row r="77" spans="1:4">
      <c r="A77" s="103" t="s">
        <v>194</v>
      </c>
      <c r="B77" s="178"/>
      <c r="C77" s="178"/>
      <c r="D77" s="179"/>
    </row>
    <row r="78" spans="1:4">
      <c r="A78" s="103" t="s">
        <v>195</v>
      </c>
      <c r="B78" s="178"/>
      <c r="C78" s="178"/>
      <c r="D78" s="179"/>
    </row>
    <row r="79" spans="1:4">
      <c r="A79" s="103" t="s">
        <v>196</v>
      </c>
      <c r="B79" s="178"/>
      <c r="C79" s="178">
        <v>350</v>
      </c>
      <c r="D79" s="179">
        <f>B79/C79</f>
        <v>0</v>
      </c>
    </row>
    <row r="80" spans="1:4">
      <c r="A80" s="103" t="s">
        <v>197</v>
      </c>
      <c r="B80" s="178"/>
      <c r="C80" s="178"/>
      <c r="D80" s="179"/>
    </row>
    <row r="81" spans="1:4">
      <c r="A81" s="103" t="s">
        <v>198</v>
      </c>
      <c r="B81" s="178"/>
      <c r="C81" s="178"/>
      <c r="D81" s="179"/>
    </row>
    <row r="82" spans="1:4">
      <c r="A82" s="103" t="s">
        <v>190</v>
      </c>
      <c r="B82" s="178"/>
      <c r="C82" s="178"/>
      <c r="D82" s="179"/>
    </row>
    <row r="83" spans="1:4">
      <c r="A83" s="103" t="s">
        <v>156</v>
      </c>
      <c r="B83" s="178"/>
      <c r="C83" s="178"/>
      <c r="D83" s="179"/>
    </row>
    <row r="84" spans="1:4">
      <c r="A84" s="103" t="s">
        <v>199</v>
      </c>
      <c r="B84" s="178">
        <v>3988</v>
      </c>
      <c r="C84" s="178">
        <v>2898</v>
      </c>
      <c r="D84" s="179">
        <f>B84/C84</f>
        <v>1.37612146307798</v>
      </c>
    </row>
    <row r="85" spans="1:4">
      <c r="A85" s="103" t="s">
        <v>200</v>
      </c>
      <c r="B85" s="178">
        <v>412</v>
      </c>
      <c r="C85" s="178">
        <v>323.37</v>
      </c>
      <c r="D85" s="179">
        <f>B85/C85</f>
        <v>1.27408232056159</v>
      </c>
    </row>
    <row r="86" spans="1:4">
      <c r="A86" s="103" t="s">
        <v>147</v>
      </c>
      <c r="B86" s="178">
        <v>219</v>
      </c>
      <c r="C86" s="178">
        <v>196.46</v>
      </c>
      <c r="D86" s="179">
        <f>B86/C86</f>
        <v>1.11473073399165</v>
      </c>
    </row>
    <row r="87" spans="1:4">
      <c r="A87" s="103" t="s">
        <v>148</v>
      </c>
      <c r="B87" s="178"/>
      <c r="C87" s="178"/>
      <c r="D87" s="179"/>
    </row>
    <row r="88" spans="1:4">
      <c r="A88" s="103" t="s">
        <v>149</v>
      </c>
      <c r="B88" s="178"/>
      <c r="C88" s="178"/>
      <c r="D88" s="179"/>
    </row>
    <row r="89" spans="1:4">
      <c r="A89" s="103" t="s">
        <v>201</v>
      </c>
      <c r="B89" s="178">
        <v>31</v>
      </c>
      <c r="C89" s="178">
        <v>31</v>
      </c>
      <c r="D89" s="179">
        <f>B89/C89</f>
        <v>1</v>
      </c>
    </row>
    <row r="90" spans="1:4">
      <c r="A90" s="103" t="s">
        <v>202</v>
      </c>
      <c r="B90" s="178"/>
      <c r="C90" s="178"/>
      <c r="D90" s="179"/>
    </row>
    <row r="91" spans="1:4">
      <c r="A91" s="103" t="s">
        <v>190</v>
      </c>
      <c r="B91" s="178"/>
      <c r="C91" s="178"/>
      <c r="D91" s="179"/>
    </row>
    <row r="92" spans="1:4">
      <c r="A92" s="103" t="s">
        <v>156</v>
      </c>
      <c r="B92" s="178">
        <v>87</v>
      </c>
      <c r="C92" s="178">
        <v>95.91</v>
      </c>
      <c r="D92" s="179">
        <f>B92/C92</f>
        <v>0.907100406631217</v>
      </c>
    </row>
    <row r="93" spans="1:4">
      <c r="A93" s="103" t="s">
        <v>203</v>
      </c>
      <c r="B93" s="178">
        <v>75</v>
      </c>
      <c r="C93" s="178"/>
      <c r="D93" s="179"/>
    </row>
    <row r="94" spans="1:4">
      <c r="A94" s="103" t="s">
        <v>204</v>
      </c>
      <c r="B94" s="178">
        <v>0</v>
      </c>
      <c r="C94" s="178"/>
      <c r="D94" s="179"/>
    </row>
    <row r="95" spans="1:4">
      <c r="A95" s="103" t="s">
        <v>147</v>
      </c>
      <c r="B95" s="178"/>
      <c r="C95" s="178"/>
      <c r="D95" s="179"/>
    </row>
    <row r="96" spans="1:4">
      <c r="A96" s="103" t="s">
        <v>148</v>
      </c>
      <c r="B96" s="178"/>
      <c r="C96" s="178"/>
      <c r="D96" s="179"/>
    </row>
    <row r="97" spans="1:4">
      <c r="A97" s="103" t="s">
        <v>149</v>
      </c>
      <c r="B97" s="178"/>
      <c r="C97" s="178"/>
      <c r="D97" s="179"/>
    </row>
    <row r="98" spans="1:4">
      <c r="A98" s="103" t="s">
        <v>205</v>
      </c>
      <c r="B98" s="178"/>
      <c r="C98" s="178"/>
      <c r="D98" s="179"/>
    </row>
    <row r="99" spans="1:4">
      <c r="A99" s="103" t="s">
        <v>206</v>
      </c>
      <c r="B99" s="178"/>
      <c r="C99" s="178"/>
      <c r="D99" s="179"/>
    </row>
    <row r="100" spans="1:4">
      <c r="A100" s="103" t="s">
        <v>207</v>
      </c>
      <c r="B100" s="178"/>
      <c r="C100" s="178"/>
      <c r="D100" s="179"/>
    </row>
    <row r="101" spans="1:4">
      <c r="A101" s="103" t="s">
        <v>190</v>
      </c>
      <c r="B101" s="178"/>
      <c r="C101" s="178"/>
      <c r="D101" s="179"/>
    </row>
    <row r="102" spans="1:4">
      <c r="A102" s="103" t="s">
        <v>156</v>
      </c>
      <c r="B102" s="178"/>
      <c r="C102" s="178"/>
      <c r="D102" s="179"/>
    </row>
    <row r="103" spans="1:4">
      <c r="A103" s="103" t="s">
        <v>208</v>
      </c>
      <c r="B103" s="178"/>
      <c r="C103" s="178"/>
      <c r="D103" s="179"/>
    </row>
    <row r="104" spans="1:4">
      <c r="A104" s="103" t="s">
        <v>209</v>
      </c>
      <c r="B104" s="178">
        <v>99</v>
      </c>
      <c r="C104" s="178">
        <v>127.65</v>
      </c>
      <c r="D104" s="179">
        <f>B104/C104</f>
        <v>0.775558166862515</v>
      </c>
    </row>
    <row r="105" spans="1:4">
      <c r="A105" s="103" t="s">
        <v>147</v>
      </c>
      <c r="B105" s="178">
        <v>48</v>
      </c>
      <c r="C105" s="178">
        <v>47.5</v>
      </c>
      <c r="D105" s="179">
        <f>B105/C105</f>
        <v>1.01052631578947</v>
      </c>
    </row>
    <row r="106" spans="1:4">
      <c r="A106" s="103" t="s">
        <v>148</v>
      </c>
      <c r="B106" s="178"/>
      <c r="C106" s="178"/>
      <c r="D106" s="179"/>
    </row>
    <row r="107" spans="1:4">
      <c r="A107" s="103" t="s">
        <v>149</v>
      </c>
      <c r="B107" s="178"/>
      <c r="C107" s="178"/>
      <c r="D107" s="179"/>
    </row>
    <row r="108" spans="1:4">
      <c r="A108" s="103" t="s">
        <v>210</v>
      </c>
      <c r="B108" s="178"/>
      <c r="C108" s="178"/>
      <c r="D108" s="179"/>
    </row>
    <row r="109" spans="1:4">
      <c r="A109" s="103" t="s">
        <v>211</v>
      </c>
      <c r="B109" s="178"/>
      <c r="C109" s="178"/>
      <c r="D109" s="179"/>
    </row>
    <row r="110" spans="1:4">
      <c r="A110" s="103" t="s">
        <v>212</v>
      </c>
      <c r="B110" s="178">
        <v>11</v>
      </c>
      <c r="C110" s="178">
        <v>7.29</v>
      </c>
      <c r="D110" s="179">
        <f>B110/C110</f>
        <v>1.50891632373114</v>
      </c>
    </row>
    <row r="111" spans="1:4">
      <c r="A111" s="103" t="s">
        <v>213</v>
      </c>
      <c r="B111" s="178"/>
      <c r="C111" s="178"/>
      <c r="D111" s="179"/>
    </row>
    <row r="112" spans="1:4">
      <c r="A112" s="103" t="s">
        <v>214</v>
      </c>
      <c r="B112" s="178"/>
      <c r="C112" s="178"/>
      <c r="D112" s="179"/>
    </row>
    <row r="113" spans="1:4">
      <c r="A113" s="103" t="s">
        <v>215</v>
      </c>
      <c r="B113" s="178"/>
      <c r="C113" s="178"/>
      <c r="D113" s="179"/>
    </row>
    <row r="114" spans="1:4">
      <c r="A114" s="103" t="s">
        <v>216</v>
      </c>
      <c r="B114" s="178">
        <v>40</v>
      </c>
      <c r="C114" s="178">
        <v>29.6</v>
      </c>
      <c r="D114" s="179">
        <f>B114/C114</f>
        <v>1.35135135135135</v>
      </c>
    </row>
    <row r="115" spans="1:4">
      <c r="A115" s="103" t="s">
        <v>217</v>
      </c>
      <c r="B115" s="178"/>
      <c r="C115" s="178"/>
      <c r="D115" s="179"/>
    </row>
    <row r="116" spans="1:4">
      <c r="A116" s="103" t="s">
        <v>218</v>
      </c>
      <c r="B116" s="178"/>
      <c r="C116" s="178"/>
      <c r="D116" s="179"/>
    </row>
    <row r="117" spans="1:4">
      <c r="A117" s="103" t="s">
        <v>156</v>
      </c>
      <c r="B117" s="178"/>
      <c r="C117" s="178"/>
      <c r="D117" s="179"/>
    </row>
    <row r="118" spans="1:4">
      <c r="A118" s="103" t="s">
        <v>219</v>
      </c>
      <c r="B118" s="178"/>
      <c r="C118" s="178">
        <v>43.26</v>
      </c>
      <c r="D118" s="179">
        <f>B118/C118</f>
        <v>0</v>
      </c>
    </row>
    <row r="119" spans="1:4">
      <c r="A119" s="103" t="s">
        <v>220</v>
      </c>
      <c r="B119" s="178">
        <v>1398</v>
      </c>
      <c r="C119" s="178">
        <v>664.1</v>
      </c>
      <c r="D119" s="179">
        <f>B119/C119</f>
        <v>2.10510465291372</v>
      </c>
    </row>
    <row r="120" spans="1:4">
      <c r="A120" s="103" t="s">
        <v>147</v>
      </c>
      <c r="B120" s="178">
        <v>1398</v>
      </c>
      <c r="C120" s="178">
        <v>664.1</v>
      </c>
      <c r="D120" s="179">
        <f>B120/C120</f>
        <v>2.10510465291372</v>
      </c>
    </row>
    <row r="121" spans="1:4">
      <c r="A121" s="103" t="s">
        <v>148</v>
      </c>
      <c r="B121" s="178"/>
      <c r="C121" s="178"/>
      <c r="D121" s="179"/>
    </row>
    <row r="122" spans="1:4">
      <c r="A122" s="103" t="s">
        <v>149</v>
      </c>
      <c r="B122" s="178"/>
      <c r="C122" s="178"/>
      <c r="D122" s="179"/>
    </row>
    <row r="123" spans="1:4">
      <c r="A123" s="103" t="s">
        <v>221</v>
      </c>
      <c r="B123" s="178"/>
      <c r="C123" s="178"/>
      <c r="D123" s="179"/>
    </row>
    <row r="124" spans="1:4">
      <c r="A124" s="103" t="s">
        <v>222</v>
      </c>
      <c r="B124" s="178"/>
      <c r="C124" s="178"/>
      <c r="D124" s="179"/>
    </row>
    <row r="125" spans="1:4">
      <c r="A125" s="103" t="s">
        <v>223</v>
      </c>
      <c r="B125" s="178"/>
      <c r="C125" s="178"/>
      <c r="D125" s="179"/>
    </row>
    <row r="126" spans="1:4">
      <c r="A126" s="103" t="s">
        <v>156</v>
      </c>
      <c r="B126" s="178"/>
      <c r="C126" s="178"/>
      <c r="D126" s="179"/>
    </row>
    <row r="127" spans="1:4">
      <c r="A127" s="103" t="s">
        <v>224</v>
      </c>
      <c r="B127" s="178"/>
      <c r="C127" s="178"/>
      <c r="D127" s="179"/>
    </row>
    <row r="128" spans="1:4">
      <c r="A128" s="103" t="s">
        <v>225</v>
      </c>
      <c r="B128" s="178">
        <v>888</v>
      </c>
      <c r="C128" s="178">
        <v>760.24</v>
      </c>
      <c r="D128" s="179">
        <f>B128/C128</f>
        <v>1.16805219404399</v>
      </c>
    </row>
    <row r="129" spans="1:4">
      <c r="A129" s="103" t="s">
        <v>147</v>
      </c>
      <c r="B129" s="178">
        <v>563</v>
      </c>
      <c r="C129" s="178">
        <v>527.07</v>
      </c>
      <c r="D129" s="179">
        <f>B129/C129</f>
        <v>1.06816931337393</v>
      </c>
    </row>
    <row r="130" spans="1:4">
      <c r="A130" s="103" t="s">
        <v>148</v>
      </c>
      <c r="B130" s="178"/>
      <c r="C130" s="178"/>
      <c r="D130" s="179"/>
    </row>
    <row r="131" spans="1:4">
      <c r="A131" s="103" t="s">
        <v>149</v>
      </c>
      <c r="B131" s="178"/>
      <c r="C131" s="178"/>
      <c r="D131" s="179"/>
    </row>
    <row r="132" spans="1:4">
      <c r="A132" s="103" t="s">
        <v>226</v>
      </c>
      <c r="B132" s="178"/>
      <c r="C132" s="178"/>
      <c r="D132" s="179"/>
    </row>
    <row r="133" spans="1:4">
      <c r="A133" s="103" t="s">
        <v>227</v>
      </c>
      <c r="B133" s="178"/>
      <c r="C133" s="178"/>
      <c r="D133" s="179"/>
    </row>
    <row r="134" spans="1:4">
      <c r="A134" s="103" t="s">
        <v>228</v>
      </c>
      <c r="B134" s="178"/>
      <c r="C134" s="178"/>
      <c r="D134" s="179"/>
    </row>
    <row r="135" spans="1:4">
      <c r="A135" s="103" t="s">
        <v>229</v>
      </c>
      <c r="B135" s="178"/>
      <c r="C135" s="178"/>
      <c r="D135" s="179"/>
    </row>
    <row r="136" spans="1:4">
      <c r="A136" s="103" t="s">
        <v>230</v>
      </c>
      <c r="B136" s="178">
        <v>40</v>
      </c>
      <c r="C136" s="178">
        <v>23.4</v>
      </c>
      <c r="D136" s="179">
        <f>B136/C136</f>
        <v>1.70940170940171</v>
      </c>
    </row>
    <row r="137" spans="1:4">
      <c r="A137" s="103" t="s">
        <v>156</v>
      </c>
      <c r="B137" s="178"/>
      <c r="C137" s="178">
        <v>209.77</v>
      </c>
      <c r="D137" s="179">
        <f>B137/C137</f>
        <v>0</v>
      </c>
    </row>
    <row r="138" spans="1:4">
      <c r="A138" s="103" t="s">
        <v>231</v>
      </c>
      <c r="B138" s="178">
        <v>285</v>
      </c>
      <c r="C138" s="178">
        <v>15</v>
      </c>
      <c r="D138" s="179">
        <f>B138/C138</f>
        <v>19</v>
      </c>
    </row>
    <row r="139" spans="1:4">
      <c r="A139" s="103" t="s">
        <v>232</v>
      </c>
      <c r="B139" s="178">
        <v>0</v>
      </c>
      <c r="C139" s="178"/>
      <c r="D139" s="179"/>
    </row>
    <row r="140" spans="1:4">
      <c r="A140" s="103" t="s">
        <v>147</v>
      </c>
      <c r="B140" s="178"/>
      <c r="C140" s="178"/>
      <c r="D140" s="179"/>
    </row>
    <row r="141" spans="1:4">
      <c r="A141" s="103" t="s">
        <v>148</v>
      </c>
      <c r="B141" s="178"/>
      <c r="C141" s="178"/>
      <c r="D141" s="179"/>
    </row>
    <row r="142" spans="1:4">
      <c r="A142" s="103" t="s">
        <v>149</v>
      </c>
      <c r="B142" s="178"/>
      <c r="C142" s="178"/>
      <c r="D142" s="179"/>
    </row>
    <row r="143" spans="1:4">
      <c r="A143" s="103" t="s">
        <v>233</v>
      </c>
      <c r="B143" s="178"/>
      <c r="C143" s="178"/>
      <c r="D143" s="179"/>
    </row>
    <row r="144" spans="1:4">
      <c r="A144" s="103" t="s">
        <v>234</v>
      </c>
      <c r="B144" s="178"/>
      <c r="C144" s="178"/>
      <c r="D144" s="179"/>
    </row>
    <row r="145" spans="1:4">
      <c r="A145" s="103" t="s">
        <v>235</v>
      </c>
      <c r="B145" s="178"/>
      <c r="C145" s="178"/>
      <c r="D145" s="179"/>
    </row>
    <row r="146" spans="1:4">
      <c r="A146" s="103" t="s">
        <v>236</v>
      </c>
      <c r="B146" s="178"/>
      <c r="C146" s="178"/>
      <c r="D146" s="179"/>
    </row>
    <row r="147" spans="1:4">
      <c r="A147" s="103" t="s">
        <v>237</v>
      </c>
      <c r="B147" s="178"/>
      <c r="C147" s="178"/>
      <c r="D147" s="179"/>
    </row>
    <row r="148" spans="1:4">
      <c r="A148" s="103" t="s">
        <v>238</v>
      </c>
      <c r="B148" s="178"/>
      <c r="C148" s="178"/>
      <c r="D148" s="179"/>
    </row>
    <row r="149" spans="1:4">
      <c r="A149" s="103" t="s">
        <v>156</v>
      </c>
      <c r="B149" s="178"/>
      <c r="C149" s="178"/>
      <c r="D149" s="179"/>
    </row>
    <row r="150" spans="1:4">
      <c r="A150" s="103" t="s">
        <v>239</v>
      </c>
      <c r="B150" s="178"/>
      <c r="C150" s="178"/>
      <c r="D150" s="179"/>
    </row>
    <row r="151" spans="1:4">
      <c r="A151" s="103" t="s">
        <v>240</v>
      </c>
      <c r="B151" s="178">
        <v>3663</v>
      </c>
      <c r="C151" s="178">
        <v>3999.23</v>
      </c>
      <c r="D151" s="179">
        <f>B151/C151</f>
        <v>0.915926315815795</v>
      </c>
    </row>
    <row r="152" spans="1:4">
      <c r="A152" s="103" t="s">
        <v>147</v>
      </c>
      <c r="B152" s="178">
        <v>1843</v>
      </c>
      <c r="C152" s="178">
        <v>1812.43</v>
      </c>
      <c r="D152" s="179">
        <f>B152/C152</f>
        <v>1.01686685830625</v>
      </c>
    </row>
    <row r="153" spans="1:4">
      <c r="A153" s="103" t="s">
        <v>148</v>
      </c>
      <c r="B153" s="178"/>
      <c r="C153" s="178"/>
      <c r="D153" s="179"/>
    </row>
    <row r="154" spans="1:4">
      <c r="A154" s="103" t="s">
        <v>149</v>
      </c>
      <c r="B154" s="178"/>
      <c r="C154" s="178"/>
      <c r="D154" s="179"/>
    </row>
    <row r="155" spans="1:4">
      <c r="A155" s="103" t="s">
        <v>241</v>
      </c>
      <c r="B155" s="178">
        <v>335</v>
      </c>
      <c r="C155" s="178">
        <v>205</v>
      </c>
      <c r="D155" s="179">
        <f>B155/C155</f>
        <v>1.63414634146341</v>
      </c>
    </row>
    <row r="156" spans="1:4">
      <c r="A156" s="103" t="s">
        <v>242</v>
      </c>
      <c r="B156" s="178">
        <v>473</v>
      </c>
      <c r="C156" s="178">
        <v>290</v>
      </c>
      <c r="D156" s="179">
        <f>B156/C156</f>
        <v>1.63103448275862</v>
      </c>
    </row>
    <row r="157" spans="1:4">
      <c r="A157" s="103" t="s">
        <v>243</v>
      </c>
      <c r="B157" s="178">
        <v>65</v>
      </c>
      <c r="C157" s="178">
        <v>30</v>
      </c>
      <c r="D157" s="179">
        <f>B157/C157</f>
        <v>2.16666666666667</v>
      </c>
    </row>
    <row r="158" spans="1:4">
      <c r="A158" s="103" t="s">
        <v>190</v>
      </c>
      <c r="B158" s="178">
        <v>5</v>
      </c>
      <c r="C158" s="178">
        <v>5</v>
      </c>
      <c r="D158" s="179">
        <f>B158/C158</f>
        <v>1</v>
      </c>
    </row>
    <row r="159" spans="1:4">
      <c r="A159" s="103" t="s">
        <v>156</v>
      </c>
      <c r="B159" s="178"/>
      <c r="C159" s="178"/>
      <c r="D159" s="179"/>
    </row>
    <row r="160" spans="1:4">
      <c r="A160" s="103" t="s">
        <v>244</v>
      </c>
      <c r="B160" s="178">
        <v>942</v>
      </c>
      <c r="C160" s="178">
        <v>1656.8</v>
      </c>
      <c r="D160" s="179">
        <f>B160/C160</f>
        <v>0.568565910188315</v>
      </c>
    </row>
    <row r="161" spans="1:4">
      <c r="A161" s="103" t="s">
        <v>245</v>
      </c>
      <c r="B161" s="178">
        <v>170</v>
      </c>
      <c r="C161" s="178">
        <v>70</v>
      </c>
      <c r="D161" s="179">
        <f>B161/C161</f>
        <v>2.42857142857143</v>
      </c>
    </row>
    <row r="162" spans="1:4">
      <c r="A162" s="103" t="s">
        <v>147</v>
      </c>
      <c r="B162" s="178"/>
      <c r="C162" s="178"/>
      <c r="D162" s="179"/>
    </row>
    <row r="163" spans="1:4">
      <c r="A163" s="103" t="s">
        <v>148</v>
      </c>
      <c r="B163" s="178"/>
      <c r="C163" s="178"/>
      <c r="D163" s="179"/>
    </row>
    <row r="164" spans="1:4">
      <c r="A164" s="103" t="s">
        <v>149</v>
      </c>
      <c r="B164" s="178"/>
      <c r="C164" s="178"/>
      <c r="D164" s="179"/>
    </row>
    <row r="165" spans="1:4">
      <c r="A165" s="103" t="s">
        <v>246</v>
      </c>
      <c r="B165" s="178"/>
      <c r="C165" s="178"/>
      <c r="D165" s="179"/>
    </row>
    <row r="166" spans="1:4">
      <c r="A166" s="103" t="s">
        <v>247</v>
      </c>
      <c r="B166" s="178"/>
      <c r="C166" s="178"/>
      <c r="D166" s="179"/>
    </row>
    <row r="167" spans="1:4">
      <c r="A167" s="103" t="s">
        <v>248</v>
      </c>
      <c r="B167" s="178">
        <v>170</v>
      </c>
      <c r="C167" s="178">
        <v>70</v>
      </c>
      <c r="D167" s="179">
        <f>B167/C167</f>
        <v>2.42857142857143</v>
      </c>
    </row>
    <row r="168" spans="1:4">
      <c r="A168" s="103" t="s">
        <v>249</v>
      </c>
      <c r="B168" s="178"/>
      <c r="C168" s="178"/>
      <c r="D168" s="179"/>
    </row>
    <row r="169" spans="1:4">
      <c r="A169" s="103" t="s">
        <v>250</v>
      </c>
      <c r="B169" s="178"/>
      <c r="C169" s="178"/>
      <c r="D169" s="179"/>
    </row>
    <row r="170" spans="1:4">
      <c r="A170" s="103" t="s">
        <v>251</v>
      </c>
      <c r="B170" s="178"/>
      <c r="C170" s="178"/>
      <c r="D170" s="179"/>
    </row>
    <row r="171" spans="1:4">
      <c r="A171" s="103" t="s">
        <v>190</v>
      </c>
      <c r="B171" s="178"/>
      <c r="C171" s="178"/>
      <c r="D171" s="179"/>
    </row>
    <row r="172" spans="1:4">
      <c r="A172" s="103" t="s">
        <v>156</v>
      </c>
      <c r="B172" s="178"/>
      <c r="C172" s="178"/>
      <c r="D172" s="179"/>
    </row>
    <row r="173" spans="1:4">
      <c r="A173" s="103" t="s">
        <v>252</v>
      </c>
      <c r="B173" s="178"/>
      <c r="C173" s="178"/>
      <c r="D173" s="179"/>
    </row>
    <row r="174" spans="1:4">
      <c r="A174" s="103" t="s">
        <v>253</v>
      </c>
      <c r="B174" s="178">
        <v>56</v>
      </c>
      <c r="C174" s="178">
        <v>50</v>
      </c>
      <c r="D174" s="179">
        <f>B174/C174</f>
        <v>1.12</v>
      </c>
    </row>
    <row r="175" spans="1:4">
      <c r="A175" s="103" t="s">
        <v>147</v>
      </c>
      <c r="B175" s="178"/>
      <c r="C175" s="178"/>
      <c r="D175" s="179"/>
    </row>
    <row r="176" spans="1:4">
      <c r="A176" s="103" t="s">
        <v>148</v>
      </c>
      <c r="B176" s="178"/>
      <c r="C176" s="178"/>
      <c r="D176" s="179"/>
    </row>
    <row r="177" spans="1:4">
      <c r="A177" s="103" t="s">
        <v>149</v>
      </c>
      <c r="B177" s="178"/>
      <c r="C177" s="178"/>
      <c r="D177" s="179"/>
    </row>
    <row r="178" spans="1:4">
      <c r="A178" s="103" t="s">
        <v>254</v>
      </c>
      <c r="B178" s="178">
        <v>56</v>
      </c>
      <c r="C178" s="178">
        <v>50</v>
      </c>
      <c r="D178" s="179">
        <f>B178/C178</f>
        <v>1.12</v>
      </c>
    </row>
    <row r="179" spans="1:4">
      <c r="A179" s="103" t="s">
        <v>156</v>
      </c>
      <c r="B179" s="178"/>
      <c r="C179" s="178"/>
      <c r="D179" s="179"/>
    </row>
    <row r="180" spans="1:4">
      <c r="A180" s="103" t="s">
        <v>255</v>
      </c>
      <c r="B180" s="178"/>
      <c r="C180" s="178"/>
      <c r="D180" s="179"/>
    </row>
    <row r="181" spans="1:4">
      <c r="A181" s="103" t="s">
        <v>256</v>
      </c>
      <c r="B181" s="178">
        <v>174</v>
      </c>
      <c r="C181" s="178">
        <v>173.44</v>
      </c>
      <c r="D181" s="179">
        <f>B181/C181</f>
        <v>1.00322878228782</v>
      </c>
    </row>
    <row r="182" spans="1:4">
      <c r="A182" s="103" t="s">
        <v>147</v>
      </c>
      <c r="B182" s="178">
        <v>95</v>
      </c>
      <c r="C182" s="178">
        <v>93.44</v>
      </c>
      <c r="D182" s="179">
        <f>B182/C182</f>
        <v>1.01669520547945</v>
      </c>
    </row>
    <row r="183" spans="1:4">
      <c r="A183" s="103" t="s">
        <v>148</v>
      </c>
      <c r="B183" s="178"/>
      <c r="C183" s="178"/>
      <c r="D183" s="179"/>
    </row>
    <row r="184" spans="1:4">
      <c r="A184" s="103" t="s">
        <v>149</v>
      </c>
      <c r="B184" s="178"/>
      <c r="C184" s="178"/>
      <c r="D184" s="179"/>
    </row>
    <row r="185" spans="1:4">
      <c r="A185" s="103" t="s">
        <v>257</v>
      </c>
      <c r="B185" s="178">
        <v>79</v>
      </c>
      <c r="C185" s="178">
        <v>80</v>
      </c>
      <c r="D185" s="179">
        <f>B185/C185</f>
        <v>0.9875</v>
      </c>
    </row>
    <row r="186" spans="1:4">
      <c r="A186" s="103" t="s">
        <v>156</v>
      </c>
      <c r="B186" s="178"/>
      <c r="C186" s="178"/>
      <c r="D186" s="179"/>
    </row>
    <row r="187" spans="1:4">
      <c r="A187" s="103" t="s">
        <v>258</v>
      </c>
      <c r="B187" s="178"/>
      <c r="C187" s="178"/>
      <c r="D187" s="179"/>
    </row>
    <row r="188" spans="1:4">
      <c r="A188" s="103" t="s">
        <v>259</v>
      </c>
      <c r="B188" s="178">
        <v>129</v>
      </c>
      <c r="C188" s="178">
        <v>220.81</v>
      </c>
      <c r="D188" s="179">
        <f>B188/C188</f>
        <v>0.584212671527558</v>
      </c>
    </row>
    <row r="189" spans="1:4">
      <c r="A189" s="103" t="s">
        <v>147</v>
      </c>
      <c r="B189" s="178">
        <v>62</v>
      </c>
      <c r="C189" s="178">
        <v>113.53</v>
      </c>
      <c r="D189" s="179">
        <f>B189/C189</f>
        <v>0.546111160045803</v>
      </c>
    </row>
    <row r="190" spans="1:4">
      <c r="A190" s="103" t="s">
        <v>148</v>
      </c>
      <c r="B190" s="178"/>
      <c r="C190" s="178"/>
      <c r="D190" s="179"/>
    </row>
    <row r="191" spans="1:4">
      <c r="A191" s="103" t="s">
        <v>149</v>
      </c>
      <c r="B191" s="178"/>
      <c r="C191" s="178"/>
      <c r="D191" s="179"/>
    </row>
    <row r="192" spans="1:4">
      <c r="A192" s="103" t="s">
        <v>260</v>
      </c>
      <c r="B192" s="178"/>
      <c r="C192" s="178"/>
      <c r="D192" s="179"/>
    </row>
    <row r="193" spans="1:4">
      <c r="A193" s="103" t="s">
        <v>261</v>
      </c>
      <c r="B193" s="178">
        <v>30</v>
      </c>
      <c r="C193" s="178">
        <v>21</v>
      </c>
      <c r="D193" s="179">
        <f>B193/C193</f>
        <v>1.42857142857143</v>
      </c>
    </row>
    <row r="194" spans="1:4">
      <c r="A194" s="103" t="s">
        <v>262</v>
      </c>
      <c r="B194" s="178">
        <v>37</v>
      </c>
      <c r="C194" s="178">
        <v>51.28</v>
      </c>
      <c r="D194" s="179">
        <f>B194/C194</f>
        <v>0.721528861154446</v>
      </c>
    </row>
    <row r="195" spans="1:4">
      <c r="A195" s="103" t="s">
        <v>156</v>
      </c>
      <c r="B195" s="178"/>
      <c r="C195" s="178"/>
      <c r="D195" s="179"/>
    </row>
    <row r="196" spans="1:4">
      <c r="A196" s="103" t="s">
        <v>263</v>
      </c>
      <c r="B196" s="178"/>
      <c r="C196" s="178">
        <v>35</v>
      </c>
      <c r="D196" s="179">
        <f>B196/C196</f>
        <v>0</v>
      </c>
    </row>
    <row r="197" spans="1:4">
      <c r="A197" s="103" t="s">
        <v>264</v>
      </c>
      <c r="B197" s="178">
        <v>242</v>
      </c>
      <c r="C197" s="178">
        <v>202.98</v>
      </c>
      <c r="D197" s="179">
        <f>B197/C197</f>
        <v>1.19223568824515</v>
      </c>
    </row>
    <row r="198" spans="1:4">
      <c r="A198" s="103" t="s">
        <v>147</v>
      </c>
      <c r="B198" s="178">
        <v>100</v>
      </c>
      <c r="C198" s="178">
        <v>94.67</v>
      </c>
      <c r="D198" s="179">
        <f>B198/C198</f>
        <v>1.05630083447766</v>
      </c>
    </row>
    <row r="199" spans="1:4">
      <c r="A199" s="103" t="s">
        <v>148</v>
      </c>
      <c r="B199" s="178"/>
      <c r="C199" s="178"/>
      <c r="D199" s="179"/>
    </row>
    <row r="200" spans="1:4">
      <c r="A200" s="103" t="s">
        <v>149</v>
      </c>
      <c r="B200" s="178"/>
      <c r="C200" s="178"/>
      <c r="D200" s="179"/>
    </row>
    <row r="201" spans="1:4">
      <c r="A201" s="103" t="s">
        <v>265</v>
      </c>
      <c r="B201" s="178">
        <v>68</v>
      </c>
      <c r="C201" s="178">
        <v>34.98</v>
      </c>
      <c r="D201" s="179">
        <f>B201/C201</f>
        <v>1.94396798170383</v>
      </c>
    </row>
    <row r="202" spans="1:4">
      <c r="A202" s="103" t="s">
        <v>266</v>
      </c>
      <c r="B202" s="178">
        <v>74</v>
      </c>
      <c r="C202" s="178">
        <v>73.33</v>
      </c>
      <c r="D202" s="179">
        <f>B202/C202</f>
        <v>1.0091367789445</v>
      </c>
    </row>
    <row r="203" spans="1:4">
      <c r="A203" s="103" t="s">
        <v>267</v>
      </c>
      <c r="B203" s="178">
        <v>56</v>
      </c>
      <c r="C203" s="178">
        <v>134.83</v>
      </c>
      <c r="D203" s="179">
        <f>B203/C203</f>
        <v>0.415337832826522</v>
      </c>
    </row>
    <row r="204" spans="1:4">
      <c r="A204" s="103" t="s">
        <v>147</v>
      </c>
      <c r="B204" s="178">
        <v>56</v>
      </c>
      <c r="C204" s="178">
        <v>96.83</v>
      </c>
      <c r="D204" s="179">
        <f>B204/C204</f>
        <v>0.578333161210369</v>
      </c>
    </row>
    <row r="205" spans="1:4">
      <c r="A205" s="103" t="s">
        <v>148</v>
      </c>
      <c r="B205" s="178"/>
      <c r="C205" s="178"/>
      <c r="D205" s="179"/>
    </row>
    <row r="206" spans="1:4">
      <c r="A206" s="103" t="s">
        <v>149</v>
      </c>
      <c r="B206" s="178"/>
      <c r="C206" s="178"/>
      <c r="D206" s="179"/>
    </row>
    <row r="207" spans="1:4">
      <c r="A207" s="103" t="s">
        <v>161</v>
      </c>
      <c r="B207" s="178"/>
      <c r="C207" s="178">
        <v>38</v>
      </c>
      <c r="D207" s="179">
        <f>B207/C207</f>
        <v>0</v>
      </c>
    </row>
    <row r="208" spans="1:4">
      <c r="A208" s="103" t="s">
        <v>156</v>
      </c>
      <c r="B208" s="178"/>
      <c r="C208" s="178"/>
      <c r="D208" s="179"/>
    </row>
    <row r="209" spans="1:4">
      <c r="A209" s="103" t="s">
        <v>268</v>
      </c>
      <c r="B209" s="178"/>
      <c r="C209" s="178"/>
      <c r="D209" s="179"/>
    </row>
    <row r="210" spans="1:4">
      <c r="A210" s="103" t="s">
        <v>269</v>
      </c>
      <c r="B210" s="178">
        <v>1293</v>
      </c>
      <c r="C210" s="178">
        <v>1156.76</v>
      </c>
      <c r="D210" s="179">
        <f>B210/C210</f>
        <v>1.1177772398769</v>
      </c>
    </row>
    <row r="211" spans="1:4">
      <c r="A211" s="103" t="s">
        <v>147</v>
      </c>
      <c r="B211" s="178">
        <v>384</v>
      </c>
      <c r="C211" s="178">
        <v>452.12</v>
      </c>
      <c r="D211" s="179">
        <f>B211/C211</f>
        <v>0.849332035742723</v>
      </c>
    </row>
    <row r="212" spans="1:4">
      <c r="A212" s="103" t="s">
        <v>148</v>
      </c>
      <c r="B212" s="178"/>
      <c r="C212" s="178"/>
      <c r="D212" s="179"/>
    </row>
    <row r="213" spans="1:4">
      <c r="A213" s="103" t="s">
        <v>149</v>
      </c>
      <c r="B213" s="178"/>
      <c r="C213" s="178"/>
      <c r="D213" s="179"/>
    </row>
    <row r="214" spans="1:4">
      <c r="A214" s="103" t="s">
        <v>270</v>
      </c>
      <c r="B214" s="178"/>
      <c r="C214" s="178"/>
      <c r="D214" s="179"/>
    </row>
    <row r="215" spans="1:4">
      <c r="A215" s="103" t="s">
        <v>271</v>
      </c>
      <c r="B215" s="178">
        <v>10</v>
      </c>
      <c r="C215" s="178"/>
      <c r="D215" s="179"/>
    </row>
    <row r="216" spans="1:4">
      <c r="A216" s="103" t="s">
        <v>156</v>
      </c>
      <c r="B216" s="178">
        <v>21</v>
      </c>
      <c r="C216" s="178">
        <v>20.17</v>
      </c>
      <c r="D216" s="179">
        <f>B216/C216</f>
        <v>1.04115022310362</v>
      </c>
    </row>
    <row r="217" spans="1:4">
      <c r="A217" s="103" t="s">
        <v>272</v>
      </c>
      <c r="B217" s="178">
        <v>878</v>
      </c>
      <c r="C217" s="178">
        <v>684.47</v>
      </c>
      <c r="D217" s="179">
        <f>B217/C217</f>
        <v>1.28274431311818</v>
      </c>
    </row>
    <row r="218" spans="1:4">
      <c r="A218" s="103" t="s">
        <v>273</v>
      </c>
      <c r="B218" s="178">
        <v>457</v>
      </c>
      <c r="C218" s="178">
        <v>410.34</v>
      </c>
      <c r="D218" s="179">
        <f>B218/C218</f>
        <v>1.11371058146903</v>
      </c>
    </row>
    <row r="219" spans="1:4">
      <c r="A219" s="103" t="s">
        <v>147</v>
      </c>
      <c r="B219" s="178">
        <v>457</v>
      </c>
      <c r="C219" s="178">
        <v>410.34</v>
      </c>
      <c r="D219" s="179">
        <f>B219/C219</f>
        <v>1.11371058146903</v>
      </c>
    </row>
    <row r="220" spans="1:4">
      <c r="A220" s="103" t="s">
        <v>148</v>
      </c>
      <c r="B220" s="178"/>
      <c r="C220" s="178"/>
      <c r="D220" s="179"/>
    </row>
    <row r="221" spans="1:4">
      <c r="A221" s="103" t="s">
        <v>149</v>
      </c>
      <c r="B221" s="178"/>
      <c r="C221" s="178"/>
      <c r="D221" s="179"/>
    </row>
    <row r="222" spans="1:4">
      <c r="A222" s="103" t="s">
        <v>274</v>
      </c>
      <c r="B222" s="178"/>
      <c r="C222" s="178"/>
      <c r="D222" s="179"/>
    </row>
    <row r="223" spans="1:4">
      <c r="A223" s="103" t="s">
        <v>156</v>
      </c>
      <c r="B223" s="178"/>
      <c r="C223" s="178"/>
      <c r="D223" s="179"/>
    </row>
    <row r="224" spans="1:4">
      <c r="A224" s="103" t="s">
        <v>275</v>
      </c>
      <c r="B224" s="178"/>
      <c r="C224" s="178"/>
      <c r="D224" s="179"/>
    </row>
    <row r="225" spans="1:4">
      <c r="A225" s="103" t="s">
        <v>276</v>
      </c>
      <c r="B225" s="178">
        <v>713</v>
      </c>
      <c r="C225" s="178">
        <v>638.15</v>
      </c>
      <c r="D225" s="179">
        <f>B225/C225</f>
        <v>1.11729217268667</v>
      </c>
    </row>
    <row r="226" spans="1:4">
      <c r="A226" s="103" t="s">
        <v>147</v>
      </c>
      <c r="B226" s="178">
        <v>713</v>
      </c>
      <c r="C226" s="178">
        <v>623.02</v>
      </c>
      <c r="D226" s="179">
        <f>B226/C226</f>
        <v>1.14442554011107</v>
      </c>
    </row>
    <row r="227" spans="1:4">
      <c r="A227" s="103" t="s">
        <v>148</v>
      </c>
      <c r="B227" s="178"/>
      <c r="C227" s="178"/>
      <c r="D227" s="179"/>
    </row>
    <row r="228" spans="1:4">
      <c r="A228" s="103" t="s">
        <v>149</v>
      </c>
      <c r="B228" s="178"/>
      <c r="C228" s="178"/>
      <c r="D228" s="179"/>
    </row>
    <row r="229" spans="1:4">
      <c r="A229" s="103" t="s">
        <v>156</v>
      </c>
      <c r="B229" s="178"/>
      <c r="C229" s="178"/>
      <c r="D229" s="179"/>
    </row>
    <row r="230" spans="1:4">
      <c r="A230" s="103" t="s">
        <v>277</v>
      </c>
      <c r="B230" s="178"/>
      <c r="C230" s="178">
        <v>15.13</v>
      </c>
      <c r="D230" s="179">
        <f>B230/C230</f>
        <v>0</v>
      </c>
    </row>
    <row r="231" spans="1:4">
      <c r="A231" s="103" t="s">
        <v>278</v>
      </c>
      <c r="B231" s="178">
        <v>2027</v>
      </c>
      <c r="C231" s="178">
        <v>1020.28</v>
      </c>
      <c r="D231" s="179">
        <f>B231/C231</f>
        <v>1.98670953071706</v>
      </c>
    </row>
    <row r="232" spans="1:4">
      <c r="A232" s="103" t="s">
        <v>147</v>
      </c>
      <c r="B232" s="178">
        <v>374</v>
      </c>
      <c r="C232" s="178">
        <v>339.09</v>
      </c>
      <c r="D232" s="179">
        <f>B232/C232</f>
        <v>1.10295201863812</v>
      </c>
    </row>
    <row r="233" spans="1:4">
      <c r="A233" s="103" t="s">
        <v>148</v>
      </c>
      <c r="B233" s="178"/>
      <c r="C233" s="178"/>
      <c r="D233" s="179"/>
    </row>
    <row r="234" spans="1:4">
      <c r="A234" s="103" t="s">
        <v>149</v>
      </c>
      <c r="B234" s="178"/>
      <c r="C234" s="178"/>
      <c r="D234" s="179"/>
    </row>
    <row r="235" spans="1:4">
      <c r="A235" s="103" t="s">
        <v>156</v>
      </c>
      <c r="B235" s="178">
        <v>34</v>
      </c>
      <c r="C235" s="178">
        <v>40.19</v>
      </c>
      <c r="D235" s="179">
        <f>B235/C235</f>
        <v>0.845981587459567</v>
      </c>
    </row>
    <row r="236" spans="1:4">
      <c r="A236" s="103" t="s">
        <v>279</v>
      </c>
      <c r="B236" s="178">
        <v>1619</v>
      </c>
      <c r="C236" s="178">
        <v>641</v>
      </c>
      <c r="D236" s="179">
        <f>B236/C236</f>
        <v>2.52574102964119</v>
      </c>
    </row>
    <row r="237" spans="1:4">
      <c r="A237" s="103" t="s">
        <v>280</v>
      </c>
      <c r="B237" s="178">
        <v>86</v>
      </c>
      <c r="C237" s="178">
        <v>110.56</v>
      </c>
      <c r="D237" s="179">
        <f>B237/C237</f>
        <v>0.777858176555716</v>
      </c>
    </row>
    <row r="238" spans="1:4">
      <c r="A238" s="103" t="s">
        <v>147</v>
      </c>
      <c r="B238" s="178">
        <v>50</v>
      </c>
      <c r="C238" s="178">
        <v>64.56</v>
      </c>
      <c r="D238" s="179">
        <f>B238/C238</f>
        <v>0.774473358116481</v>
      </c>
    </row>
    <row r="239" spans="1:4">
      <c r="A239" s="103" t="s">
        <v>148</v>
      </c>
      <c r="B239" s="178"/>
      <c r="C239" s="178"/>
      <c r="D239" s="179"/>
    </row>
    <row r="240" spans="1:4">
      <c r="A240" s="103" t="s">
        <v>149</v>
      </c>
      <c r="B240" s="178"/>
      <c r="C240" s="178"/>
      <c r="D240" s="179"/>
    </row>
    <row r="241" spans="1:4">
      <c r="A241" s="103" t="s">
        <v>156</v>
      </c>
      <c r="B241" s="178"/>
      <c r="C241" s="178"/>
      <c r="D241" s="179"/>
    </row>
    <row r="242" spans="1:4">
      <c r="A242" s="103" t="s">
        <v>281</v>
      </c>
      <c r="B242" s="178">
        <v>36</v>
      </c>
      <c r="C242" s="178">
        <v>46</v>
      </c>
      <c r="D242" s="179">
        <f>B242/C242</f>
        <v>0.782608695652174</v>
      </c>
    </row>
    <row r="243" spans="1:4">
      <c r="A243" s="103" t="s">
        <v>282</v>
      </c>
      <c r="B243" s="178">
        <v>0</v>
      </c>
      <c r="C243" s="178"/>
      <c r="D243" s="179"/>
    </row>
    <row r="244" spans="1:4">
      <c r="A244" s="103" t="s">
        <v>147</v>
      </c>
      <c r="B244" s="178"/>
      <c r="C244" s="178"/>
      <c r="D244" s="179"/>
    </row>
    <row r="245" spans="1:4">
      <c r="A245" s="103" t="s">
        <v>148</v>
      </c>
      <c r="B245" s="178"/>
      <c r="C245" s="178"/>
      <c r="D245" s="179"/>
    </row>
    <row r="246" spans="1:4">
      <c r="A246" s="103" t="s">
        <v>149</v>
      </c>
      <c r="B246" s="178"/>
      <c r="C246" s="178"/>
      <c r="D246" s="179"/>
    </row>
    <row r="247" spans="1:4">
      <c r="A247" s="103" t="s">
        <v>156</v>
      </c>
      <c r="B247" s="178"/>
      <c r="C247" s="178"/>
      <c r="D247" s="179"/>
    </row>
    <row r="248" spans="1:4">
      <c r="A248" s="103" t="s">
        <v>283</v>
      </c>
      <c r="B248" s="178"/>
      <c r="C248" s="178"/>
      <c r="D248" s="179"/>
    </row>
    <row r="249" spans="1:4">
      <c r="A249" s="103" t="s">
        <v>284</v>
      </c>
      <c r="B249" s="178">
        <v>1740</v>
      </c>
      <c r="C249" s="178">
        <v>1226.17</v>
      </c>
      <c r="D249" s="179">
        <f>B249/C249</f>
        <v>1.41905282301802</v>
      </c>
    </row>
    <row r="250" spans="1:4">
      <c r="A250" s="103" t="s">
        <v>147</v>
      </c>
      <c r="B250" s="178">
        <v>1201</v>
      </c>
      <c r="C250" s="178">
        <v>790.59</v>
      </c>
      <c r="D250" s="179">
        <f>B250/C250</f>
        <v>1.51911863291972</v>
      </c>
    </row>
    <row r="251" spans="1:4">
      <c r="A251" s="103" t="s">
        <v>148</v>
      </c>
      <c r="B251" s="178"/>
      <c r="C251" s="178"/>
      <c r="D251" s="179"/>
    </row>
    <row r="252" spans="1:4">
      <c r="A252" s="103" t="s">
        <v>149</v>
      </c>
      <c r="B252" s="178"/>
      <c r="C252" s="178"/>
      <c r="D252" s="179"/>
    </row>
    <row r="253" spans="1:4">
      <c r="A253" s="103" t="s">
        <v>156</v>
      </c>
      <c r="B253" s="178"/>
      <c r="C253" s="178"/>
      <c r="D253" s="179"/>
    </row>
    <row r="254" spans="1:4">
      <c r="A254" s="103" t="s">
        <v>285</v>
      </c>
      <c r="B254" s="178">
        <v>539</v>
      </c>
      <c r="C254" s="178">
        <v>435.58</v>
      </c>
      <c r="D254" s="179">
        <f>B254/C254</f>
        <v>1.23743055236696</v>
      </c>
    </row>
    <row r="255" spans="1:4">
      <c r="A255" s="103" t="s">
        <v>286</v>
      </c>
      <c r="B255" s="178">
        <v>24473</v>
      </c>
      <c r="C255" s="178">
        <v>4797.59</v>
      </c>
      <c r="D255" s="179">
        <f>B255/C255</f>
        <v>5.10110284538695</v>
      </c>
    </row>
    <row r="256" spans="1:4">
      <c r="A256" s="103" t="s">
        <v>287</v>
      </c>
      <c r="B256" s="178"/>
      <c r="C256" s="178"/>
      <c r="D256" s="179"/>
    </row>
    <row r="257" spans="1:4">
      <c r="A257" s="103" t="s">
        <v>288</v>
      </c>
      <c r="B257" s="178">
        <v>24473</v>
      </c>
      <c r="C257" s="178">
        <v>4797.59</v>
      </c>
      <c r="D257" s="179">
        <f>B257/C257</f>
        <v>5.10110284538695</v>
      </c>
    </row>
    <row r="258" spans="1:4">
      <c r="A258" s="103" t="s">
        <v>289</v>
      </c>
      <c r="B258" s="178">
        <v>0</v>
      </c>
      <c r="C258" s="178"/>
      <c r="D258" s="179"/>
    </row>
    <row r="259" spans="1:4">
      <c r="A259" s="103" t="s">
        <v>290</v>
      </c>
      <c r="B259" s="178"/>
      <c r="C259" s="178"/>
      <c r="D259" s="179"/>
    </row>
    <row r="260" spans="1:4">
      <c r="A260" s="103" t="s">
        <v>147</v>
      </c>
      <c r="B260" s="178"/>
      <c r="C260" s="178"/>
      <c r="D260" s="179"/>
    </row>
    <row r="261" spans="1:4">
      <c r="A261" s="103" t="s">
        <v>148</v>
      </c>
      <c r="B261" s="178"/>
      <c r="C261" s="178"/>
      <c r="D261" s="179"/>
    </row>
    <row r="262" spans="1:4">
      <c r="A262" s="103" t="s">
        <v>149</v>
      </c>
      <c r="B262" s="178"/>
      <c r="C262" s="178"/>
      <c r="D262" s="179"/>
    </row>
    <row r="263" spans="1:4">
      <c r="A263" s="103" t="s">
        <v>274</v>
      </c>
      <c r="B263" s="178"/>
      <c r="C263" s="178"/>
      <c r="D263" s="179"/>
    </row>
    <row r="264" spans="1:4">
      <c r="A264" s="103" t="s">
        <v>156</v>
      </c>
      <c r="B264" s="178"/>
      <c r="C264" s="178"/>
      <c r="D264" s="179"/>
    </row>
    <row r="265" spans="1:4">
      <c r="A265" s="103" t="s">
        <v>291</v>
      </c>
      <c r="B265" s="178"/>
      <c r="C265" s="178"/>
      <c r="D265" s="179"/>
    </row>
    <row r="266" spans="1:4">
      <c r="A266" s="103" t="s">
        <v>292</v>
      </c>
      <c r="B266" s="178"/>
      <c r="C266" s="178"/>
      <c r="D266" s="179"/>
    </row>
    <row r="267" spans="1:4">
      <c r="A267" s="103" t="s">
        <v>293</v>
      </c>
      <c r="B267" s="178"/>
      <c r="C267" s="178"/>
      <c r="D267" s="179"/>
    </row>
    <row r="268" spans="1:4">
      <c r="A268" s="103" t="s">
        <v>294</v>
      </c>
      <c r="B268" s="178"/>
      <c r="C268" s="178"/>
      <c r="D268" s="179"/>
    </row>
    <row r="269" spans="1:4">
      <c r="A269" s="103" t="s">
        <v>295</v>
      </c>
      <c r="B269" s="178"/>
      <c r="C269" s="178"/>
      <c r="D269" s="179"/>
    </row>
    <row r="270" spans="1:4">
      <c r="A270" s="103" t="s">
        <v>296</v>
      </c>
      <c r="B270" s="178"/>
      <c r="C270" s="178"/>
      <c r="D270" s="179"/>
    </row>
    <row r="271" spans="1:4">
      <c r="A271" s="103" t="s">
        <v>297</v>
      </c>
      <c r="B271" s="178"/>
      <c r="C271" s="178"/>
      <c r="D271" s="179"/>
    </row>
    <row r="272" spans="1:4">
      <c r="A272" s="103" t="s">
        <v>298</v>
      </c>
      <c r="B272" s="178"/>
      <c r="C272" s="178"/>
      <c r="D272" s="179"/>
    </row>
    <row r="273" spans="1:4">
      <c r="A273" s="103" t="s">
        <v>299</v>
      </c>
      <c r="B273" s="178"/>
      <c r="C273" s="178"/>
      <c r="D273" s="179"/>
    </row>
    <row r="274" spans="1:4">
      <c r="A274" s="103" t="s">
        <v>300</v>
      </c>
      <c r="B274" s="178"/>
      <c r="C274" s="178"/>
      <c r="D274" s="179"/>
    </row>
    <row r="275" spans="1:4">
      <c r="A275" s="103" t="s">
        <v>301</v>
      </c>
      <c r="B275" s="178"/>
      <c r="C275" s="178"/>
      <c r="D275" s="179"/>
    </row>
    <row r="276" spans="1:4">
      <c r="A276" s="103" t="s">
        <v>302</v>
      </c>
      <c r="B276" s="178"/>
      <c r="C276" s="178"/>
      <c r="D276" s="179"/>
    </row>
    <row r="277" spans="1:4">
      <c r="A277" s="103" t="s">
        <v>303</v>
      </c>
      <c r="B277" s="178"/>
      <c r="C277" s="178"/>
      <c r="D277" s="179"/>
    </row>
    <row r="278" spans="1:4">
      <c r="A278" s="103" t="s">
        <v>304</v>
      </c>
      <c r="B278" s="178"/>
      <c r="C278" s="178"/>
      <c r="D278" s="179"/>
    </row>
    <row r="279" spans="1:4">
      <c r="A279" s="103" t="s">
        <v>305</v>
      </c>
      <c r="B279" s="178"/>
      <c r="C279" s="178"/>
      <c r="D279" s="179"/>
    </row>
    <row r="280" spans="1:4">
      <c r="A280" s="103" t="s">
        <v>306</v>
      </c>
      <c r="B280" s="178"/>
      <c r="C280" s="178"/>
      <c r="D280" s="179"/>
    </row>
    <row r="281" spans="1:4">
      <c r="A281" s="103" t="s">
        <v>307</v>
      </c>
      <c r="B281" s="178"/>
      <c r="C281" s="178"/>
      <c r="D281" s="179"/>
    </row>
    <row r="282" spans="1:4">
      <c r="A282" s="103" t="s">
        <v>308</v>
      </c>
      <c r="B282" s="178"/>
      <c r="C282" s="178"/>
      <c r="D282" s="179"/>
    </row>
    <row r="283" spans="1:4">
      <c r="A283" s="103" t="s">
        <v>309</v>
      </c>
      <c r="B283" s="178"/>
      <c r="C283" s="178"/>
      <c r="D283" s="179"/>
    </row>
    <row r="284" spans="1:4">
      <c r="A284" s="103" t="s">
        <v>310</v>
      </c>
      <c r="B284" s="178"/>
      <c r="C284" s="178"/>
      <c r="D284" s="179"/>
    </row>
    <row r="285" spans="1:4">
      <c r="A285" s="103" t="s">
        <v>311</v>
      </c>
      <c r="B285" s="178"/>
      <c r="C285" s="178"/>
      <c r="D285" s="179"/>
    </row>
    <row r="286" spans="1:4">
      <c r="A286" s="103" t="s">
        <v>312</v>
      </c>
      <c r="B286" s="178"/>
      <c r="C286" s="178"/>
      <c r="D286" s="179"/>
    </row>
    <row r="287" spans="1:4">
      <c r="A287" s="103" t="s">
        <v>313</v>
      </c>
      <c r="B287" s="178"/>
      <c r="C287" s="178"/>
      <c r="D287" s="179"/>
    </row>
    <row r="288" spans="1:4">
      <c r="A288" s="103" t="s">
        <v>314</v>
      </c>
      <c r="B288" s="178"/>
      <c r="C288" s="178"/>
      <c r="D288" s="179"/>
    </row>
    <row r="289" spans="1:4">
      <c r="A289" s="103" t="s">
        <v>315</v>
      </c>
      <c r="B289" s="178"/>
      <c r="C289" s="178"/>
      <c r="D289" s="179"/>
    </row>
    <row r="290" spans="1:4">
      <c r="A290" s="103" t="s">
        <v>316</v>
      </c>
      <c r="B290" s="178"/>
      <c r="C290" s="178"/>
      <c r="D290" s="179"/>
    </row>
    <row r="291" spans="1:4">
      <c r="A291" s="103" t="s">
        <v>317</v>
      </c>
      <c r="B291" s="178"/>
      <c r="C291" s="178"/>
      <c r="D291" s="179"/>
    </row>
    <row r="292" spans="1:4">
      <c r="A292" s="103" t="s">
        <v>318</v>
      </c>
      <c r="B292" s="178"/>
      <c r="C292" s="178">
        <v>70.26</v>
      </c>
      <c r="D292" s="179">
        <f>B292/C292</f>
        <v>0</v>
      </c>
    </row>
    <row r="293" spans="1:4">
      <c r="A293" s="103" t="s">
        <v>319</v>
      </c>
      <c r="B293" s="178"/>
      <c r="C293" s="178"/>
      <c r="D293" s="179"/>
    </row>
    <row r="294" spans="1:4">
      <c r="A294" s="103" t="s">
        <v>320</v>
      </c>
      <c r="B294" s="178"/>
      <c r="C294" s="178"/>
      <c r="D294" s="179"/>
    </row>
    <row r="295" spans="1:4">
      <c r="A295" s="103" t="s">
        <v>321</v>
      </c>
      <c r="B295" s="178">
        <v>1111</v>
      </c>
      <c r="C295" s="178">
        <v>1131.59</v>
      </c>
      <c r="D295" s="179">
        <f>B295/C295</f>
        <v>0.981804363771331</v>
      </c>
    </row>
    <row r="296" spans="1:4">
      <c r="A296" s="103" t="s">
        <v>322</v>
      </c>
      <c r="B296" s="178"/>
      <c r="C296" s="178"/>
      <c r="D296" s="179"/>
    </row>
    <row r="297" spans="1:4">
      <c r="A297" s="103" t="s">
        <v>323</v>
      </c>
      <c r="B297" s="178"/>
      <c r="C297" s="178"/>
      <c r="D297" s="179"/>
    </row>
    <row r="298" spans="1:4">
      <c r="A298" s="103" t="s">
        <v>324</v>
      </c>
      <c r="B298" s="178"/>
      <c r="C298" s="178"/>
      <c r="D298" s="179"/>
    </row>
    <row r="299" spans="1:4">
      <c r="A299" s="103" t="s">
        <v>325</v>
      </c>
      <c r="B299" s="178"/>
      <c r="C299" s="178"/>
      <c r="D299" s="179"/>
    </row>
    <row r="300" spans="1:4">
      <c r="A300" s="103" t="s">
        <v>326</v>
      </c>
      <c r="B300" s="178"/>
      <c r="C300" s="178"/>
      <c r="D300" s="179"/>
    </row>
    <row r="301" spans="1:4">
      <c r="A301" s="103" t="s">
        <v>327</v>
      </c>
      <c r="B301" s="178"/>
      <c r="C301" s="178"/>
      <c r="D301" s="179"/>
    </row>
    <row r="302" spans="1:4">
      <c r="A302" s="103" t="s">
        <v>328</v>
      </c>
      <c r="B302" s="178">
        <v>1092</v>
      </c>
      <c r="C302" s="178">
        <v>1112.59</v>
      </c>
      <c r="D302" s="179">
        <f>B302/C302</f>
        <v>0.98149363197584</v>
      </c>
    </row>
    <row r="303" spans="1:4">
      <c r="A303" s="103" t="s">
        <v>329</v>
      </c>
      <c r="B303" s="178">
        <v>146</v>
      </c>
      <c r="C303" s="178">
        <v>146.25</v>
      </c>
      <c r="D303" s="179">
        <f>B303/C303</f>
        <v>0.998290598290598</v>
      </c>
    </row>
    <row r="304" spans="1:4">
      <c r="A304" s="103" t="s">
        <v>330</v>
      </c>
      <c r="B304" s="178"/>
      <c r="C304" s="178"/>
      <c r="D304" s="179"/>
    </row>
    <row r="305" spans="1:4">
      <c r="A305" s="103" t="s">
        <v>331</v>
      </c>
      <c r="B305" s="178">
        <v>169</v>
      </c>
      <c r="C305" s="178">
        <v>159.7</v>
      </c>
      <c r="D305" s="179">
        <f t="shared" ref="D305:D315" si="0">B305/C305</f>
        <v>1.05823418910457</v>
      </c>
    </row>
    <row r="306" spans="1:4">
      <c r="A306" s="103" t="s">
        <v>332</v>
      </c>
      <c r="B306" s="178">
        <v>7</v>
      </c>
      <c r="C306" s="178">
        <v>7</v>
      </c>
      <c r="D306" s="179">
        <f t="shared" si="0"/>
        <v>1</v>
      </c>
    </row>
    <row r="307" spans="1:4">
      <c r="A307" s="103" t="s">
        <v>333</v>
      </c>
      <c r="B307" s="178">
        <v>20</v>
      </c>
      <c r="C307" s="178">
        <v>20</v>
      </c>
      <c r="D307" s="179">
        <f t="shared" si="0"/>
        <v>1</v>
      </c>
    </row>
    <row r="308" spans="1:4">
      <c r="A308" s="103" t="s">
        <v>334</v>
      </c>
      <c r="B308" s="178">
        <v>277</v>
      </c>
      <c r="C308" s="178">
        <v>93</v>
      </c>
      <c r="D308" s="179">
        <f t="shared" si="0"/>
        <v>2.97849462365591</v>
      </c>
    </row>
    <row r="309" spans="1:4">
      <c r="A309" s="103" t="s">
        <v>335</v>
      </c>
      <c r="B309" s="178">
        <v>455</v>
      </c>
      <c r="C309" s="178">
        <v>454.62</v>
      </c>
      <c r="D309" s="179">
        <f t="shared" si="0"/>
        <v>1.00083586291848</v>
      </c>
    </row>
    <row r="310" spans="1:4">
      <c r="A310" s="103" t="s">
        <v>336</v>
      </c>
      <c r="B310" s="178">
        <v>18</v>
      </c>
      <c r="C310" s="178">
        <v>18</v>
      </c>
      <c r="D310" s="179">
        <f t="shared" si="0"/>
        <v>1</v>
      </c>
    </row>
    <row r="311" spans="1:4">
      <c r="A311" s="103" t="s">
        <v>337</v>
      </c>
      <c r="B311" s="178">
        <v>19</v>
      </c>
      <c r="C311" s="178">
        <v>19</v>
      </c>
      <c r="D311" s="179">
        <f t="shared" si="0"/>
        <v>1</v>
      </c>
    </row>
    <row r="312" spans="1:4">
      <c r="A312" s="103" t="s">
        <v>338</v>
      </c>
      <c r="B312" s="178">
        <v>19</v>
      </c>
      <c r="C312" s="178">
        <v>19</v>
      </c>
      <c r="D312" s="179">
        <f t="shared" si="0"/>
        <v>1</v>
      </c>
    </row>
    <row r="313" spans="1:4">
      <c r="A313" s="103" t="s">
        <v>339</v>
      </c>
      <c r="B313" s="178">
        <v>29331</v>
      </c>
      <c r="C313" s="178">
        <v>27459.69</v>
      </c>
      <c r="D313" s="179">
        <f t="shared" si="0"/>
        <v>1.06814752824959</v>
      </c>
    </row>
    <row r="314" spans="1:4">
      <c r="A314" s="103" t="s">
        <v>340</v>
      </c>
      <c r="B314" s="178">
        <v>3456</v>
      </c>
      <c r="C314" s="178">
        <v>3718.26</v>
      </c>
      <c r="D314" s="179">
        <f t="shared" si="0"/>
        <v>0.929467008762163</v>
      </c>
    </row>
    <row r="315" spans="1:4">
      <c r="A315" s="103" t="s">
        <v>341</v>
      </c>
      <c r="B315" s="178">
        <v>86</v>
      </c>
      <c r="C315" s="178">
        <v>85.76</v>
      </c>
      <c r="D315" s="179">
        <f t="shared" si="0"/>
        <v>1.00279850746269</v>
      </c>
    </row>
    <row r="316" spans="1:4">
      <c r="A316" s="103" t="s">
        <v>342</v>
      </c>
      <c r="B316" s="178"/>
      <c r="C316" s="178"/>
      <c r="D316" s="179"/>
    </row>
    <row r="317" spans="1:4">
      <c r="A317" s="103" t="s">
        <v>343</v>
      </c>
      <c r="B317" s="178">
        <v>3370</v>
      </c>
      <c r="C317" s="178">
        <v>3632.5</v>
      </c>
      <c r="D317" s="179">
        <f>B317/C317</f>
        <v>0.927735719201652</v>
      </c>
    </row>
    <row r="318" spans="1:4">
      <c r="A318" s="103" t="s">
        <v>344</v>
      </c>
      <c r="B318" s="178"/>
      <c r="C318" s="178"/>
      <c r="D318" s="179"/>
    </row>
    <row r="319" spans="1:4">
      <c r="A319" s="103" t="s">
        <v>345</v>
      </c>
      <c r="B319" s="178"/>
      <c r="C319" s="178"/>
      <c r="D319" s="179"/>
    </row>
    <row r="320" spans="1:4">
      <c r="A320" s="103" t="s">
        <v>346</v>
      </c>
      <c r="B320" s="178"/>
      <c r="C320" s="178"/>
      <c r="D320" s="179"/>
    </row>
    <row r="321" spans="1:4">
      <c r="A321" s="103" t="s">
        <v>347</v>
      </c>
      <c r="B321" s="178"/>
      <c r="C321" s="178"/>
      <c r="D321" s="179"/>
    </row>
    <row r="322" spans="1:4">
      <c r="A322" s="103" t="s">
        <v>348</v>
      </c>
      <c r="B322" s="178"/>
      <c r="C322" s="178"/>
      <c r="D322" s="179"/>
    </row>
    <row r="323" spans="1:4">
      <c r="A323" s="103" t="s">
        <v>349</v>
      </c>
      <c r="B323" s="178"/>
      <c r="C323" s="178"/>
      <c r="D323" s="179"/>
    </row>
    <row r="324" spans="1:4">
      <c r="A324" s="103" t="s">
        <v>350</v>
      </c>
      <c r="B324" s="178">
        <v>21956</v>
      </c>
      <c r="C324" s="178">
        <v>20644.45</v>
      </c>
      <c r="D324" s="179">
        <f>B324/C324</f>
        <v>1.06353039194554</v>
      </c>
    </row>
    <row r="325" spans="1:4">
      <c r="A325" s="103" t="s">
        <v>147</v>
      </c>
      <c r="B325" s="178">
        <v>10171</v>
      </c>
      <c r="C325" s="178">
        <v>8118.81</v>
      </c>
      <c r="D325" s="179">
        <f>B325/C325</f>
        <v>1.25276980247105</v>
      </c>
    </row>
    <row r="326" spans="1:4">
      <c r="A326" s="103" t="s">
        <v>148</v>
      </c>
      <c r="B326" s="178"/>
      <c r="C326" s="178"/>
      <c r="D326" s="179"/>
    </row>
    <row r="327" spans="1:4">
      <c r="A327" s="103" t="s">
        <v>149</v>
      </c>
      <c r="B327" s="178"/>
      <c r="C327" s="178"/>
      <c r="D327" s="179"/>
    </row>
    <row r="328" spans="1:4">
      <c r="A328" s="103" t="s">
        <v>351</v>
      </c>
      <c r="B328" s="178"/>
      <c r="C328" s="178"/>
      <c r="D328" s="179"/>
    </row>
    <row r="329" spans="1:4">
      <c r="A329" s="103" t="s">
        <v>352</v>
      </c>
      <c r="B329" s="178"/>
      <c r="C329" s="178"/>
      <c r="D329" s="179"/>
    </row>
    <row r="330" spans="1:4">
      <c r="A330" s="103" t="s">
        <v>353</v>
      </c>
      <c r="B330" s="178"/>
      <c r="C330" s="178"/>
      <c r="D330" s="179"/>
    </row>
    <row r="331" spans="1:4">
      <c r="A331" s="103" t="s">
        <v>354</v>
      </c>
      <c r="B331" s="178"/>
      <c r="C331" s="178"/>
      <c r="D331" s="179"/>
    </row>
    <row r="332" spans="1:4">
      <c r="A332" s="103" t="s">
        <v>355</v>
      </c>
      <c r="B332" s="178"/>
      <c r="C332" s="178"/>
      <c r="D332" s="179"/>
    </row>
    <row r="333" spans="1:4">
      <c r="A333" s="103" t="s">
        <v>356</v>
      </c>
      <c r="B333" s="178"/>
      <c r="C333" s="178"/>
      <c r="D333" s="179"/>
    </row>
    <row r="334" spans="1:4">
      <c r="A334" s="103" t="s">
        <v>357</v>
      </c>
      <c r="B334" s="178"/>
      <c r="C334" s="178"/>
      <c r="D334" s="179"/>
    </row>
    <row r="335" spans="1:4">
      <c r="A335" s="103" t="s">
        <v>358</v>
      </c>
      <c r="B335" s="178">
        <v>11</v>
      </c>
      <c r="C335" s="178">
        <v>17</v>
      </c>
      <c r="D335" s="179">
        <f>B335/C335</f>
        <v>0.647058823529412</v>
      </c>
    </row>
    <row r="336" spans="1:4">
      <c r="A336" s="103" t="s">
        <v>359</v>
      </c>
      <c r="B336" s="178"/>
      <c r="C336" s="178"/>
      <c r="D336" s="179"/>
    </row>
    <row r="337" spans="1:4">
      <c r="A337" s="103" t="s">
        <v>360</v>
      </c>
      <c r="B337" s="178"/>
      <c r="C337" s="178"/>
      <c r="D337" s="179"/>
    </row>
    <row r="338" spans="1:4">
      <c r="A338" s="103" t="s">
        <v>361</v>
      </c>
      <c r="B338" s="178"/>
      <c r="C338" s="178"/>
      <c r="D338" s="179"/>
    </row>
    <row r="339" spans="1:4">
      <c r="A339" s="103" t="s">
        <v>362</v>
      </c>
      <c r="B339" s="178"/>
      <c r="C339" s="178"/>
      <c r="D339" s="179"/>
    </row>
    <row r="340" spans="1:4">
      <c r="A340" s="103" t="s">
        <v>363</v>
      </c>
      <c r="B340" s="178"/>
      <c r="C340" s="178"/>
      <c r="D340" s="179"/>
    </row>
    <row r="341" spans="1:4">
      <c r="A341" s="103" t="s">
        <v>364</v>
      </c>
      <c r="B341" s="178">
        <v>424</v>
      </c>
      <c r="C341" s="178">
        <v>269.66</v>
      </c>
      <c r="D341" s="179">
        <f>B341/C341</f>
        <v>1.57235036712898</v>
      </c>
    </row>
    <row r="342" spans="1:4">
      <c r="A342" s="103" t="s">
        <v>365</v>
      </c>
      <c r="B342" s="178"/>
      <c r="C342" s="178"/>
      <c r="D342" s="179"/>
    </row>
    <row r="343" spans="1:4">
      <c r="A343" s="103" t="s">
        <v>190</v>
      </c>
      <c r="B343" s="178"/>
      <c r="C343" s="178"/>
      <c r="D343" s="179"/>
    </row>
    <row r="344" spans="1:4">
      <c r="A344" s="103" t="s">
        <v>156</v>
      </c>
      <c r="B344" s="178"/>
      <c r="C344" s="178"/>
      <c r="D344" s="179"/>
    </row>
    <row r="345" spans="1:4">
      <c r="A345" s="103" t="s">
        <v>366</v>
      </c>
      <c r="B345" s="178">
        <v>11350</v>
      </c>
      <c r="C345" s="178">
        <v>60</v>
      </c>
      <c r="D345" s="179">
        <f>B345/C345</f>
        <v>189.166666666667</v>
      </c>
    </row>
    <row r="346" spans="1:4">
      <c r="A346" s="103" t="s">
        <v>367</v>
      </c>
      <c r="B346" s="178">
        <v>84</v>
      </c>
      <c r="C346" s="178">
        <v>84</v>
      </c>
      <c r="D346" s="179">
        <f>B346/C346</f>
        <v>1</v>
      </c>
    </row>
    <row r="347" spans="1:4">
      <c r="A347" s="103" t="s">
        <v>147</v>
      </c>
      <c r="B347" s="178"/>
      <c r="C347" s="178"/>
      <c r="D347" s="179"/>
    </row>
    <row r="348" spans="1:4">
      <c r="A348" s="103" t="s">
        <v>148</v>
      </c>
      <c r="B348" s="178"/>
      <c r="C348" s="178"/>
      <c r="D348" s="179"/>
    </row>
    <row r="349" spans="1:4">
      <c r="A349" s="103" t="s">
        <v>149</v>
      </c>
      <c r="B349" s="178"/>
      <c r="C349" s="178"/>
      <c r="D349" s="179"/>
    </row>
    <row r="350" spans="1:4">
      <c r="A350" s="103" t="s">
        <v>368</v>
      </c>
      <c r="B350" s="178"/>
      <c r="C350" s="178"/>
      <c r="D350" s="179"/>
    </row>
    <row r="351" spans="1:4">
      <c r="A351" s="103" t="s">
        <v>156</v>
      </c>
      <c r="B351" s="178"/>
      <c r="C351" s="178"/>
      <c r="D351" s="179"/>
    </row>
    <row r="352" spans="1:4">
      <c r="A352" s="103" t="s">
        <v>369</v>
      </c>
      <c r="B352" s="178">
        <v>84</v>
      </c>
      <c r="C352" s="178">
        <v>84</v>
      </c>
      <c r="D352" s="179">
        <f>B352/C352</f>
        <v>1</v>
      </c>
    </row>
    <row r="353" spans="1:4">
      <c r="A353" s="103" t="s">
        <v>370</v>
      </c>
      <c r="B353" s="178">
        <v>507</v>
      </c>
      <c r="C353" s="178">
        <v>700</v>
      </c>
      <c r="D353" s="179">
        <f>B353/C353</f>
        <v>0.724285714285714</v>
      </c>
    </row>
    <row r="354" spans="1:4">
      <c r="A354" s="103" t="s">
        <v>147</v>
      </c>
      <c r="B354" s="178">
        <v>46</v>
      </c>
      <c r="C354" s="178"/>
      <c r="D354" s="179"/>
    </row>
    <row r="355" spans="1:4">
      <c r="A355" s="103" t="s">
        <v>148</v>
      </c>
      <c r="B355" s="178"/>
      <c r="C355" s="178"/>
      <c r="D355" s="179"/>
    </row>
    <row r="356" spans="1:4">
      <c r="A356" s="103" t="s">
        <v>149</v>
      </c>
      <c r="B356" s="178"/>
      <c r="C356" s="178"/>
      <c r="D356" s="179"/>
    </row>
    <row r="357" spans="1:4">
      <c r="A357" s="103" t="s">
        <v>371</v>
      </c>
      <c r="B357" s="178"/>
      <c r="C357" s="178"/>
      <c r="D357" s="179"/>
    </row>
    <row r="358" spans="1:4">
      <c r="A358" s="103" t="s">
        <v>372</v>
      </c>
      <c r="B358" s="178"/>
      <c r="C358" s="178"/>
      <c r="D358" s="179"/>
    </row>
    <row r="359" spans="1:4">
      <c r="A359" s="103" t="s">
        <v>373</v>
      </c>
      <c r="B359" s="178"/>
      <c r="C359" s="178"/>
      <c r="D359" s="179"/>
    </row>
    <row r="360" spans="1:4">
      <c r="A360" s="103" t="s">
        <v>374</v>
      </c>
      <c r="B360" s="178"/>
      <c r="C360" s="178"/>
      <c r="D360" s="179"/>
    </row>
    <row r="361" spans="1:4">
      <c r="A361" s="103" t="s">
        <v>375</v>
      </c>
      <c r="B361" s="178"/>
      <c r="C361" s="178"/>
      <c r="D361" s="179"/>
    </row>
    <row r="362" spans="1:4">
      <c r="A362" s="103" t="s">
        <v>376</v>
      </c>
      <c r="B362" s="178">
        <v>461</v>
      </c>
      <c r="C362" s="178">
        <v>700</v>
      </c>
      <c r="D362" s="179">
        <f>B362/C362</f>
        <v>0.658571428571429</v>
      </c>
    </row>
    <row r="363" spans="1:4">
      <c r="A363" s="103" t="s">
        <v>156</v>
      </c>
      <c r="B363" s="178"/>
      <c r="C363" s="178"/>
      <c r="D363" s="179"/>
    </row>
    <row r="364" spans="1:4">
      <c r="A364" s="103" t="s">
        <v>377</v>
      </c>
      <c r="B364" s="178"/>
      <c r="C364" s="178"/>
      <c r="D364" s="179"/>
    </row>
    <row r="365" spans="1:4">
      <c r="A365" s="103" t="s">
        <v>378</v>
      </c>
      <c r="B365" s="178">
        <v>1062</v>
      </c>
      <c r="C365" s="178"/>
      <c r="D365" s="179"/>
    </row>
    <row r="366" spans="1:4">
      <c r="A366" s="103" t="s">
        <v>147</v>
      </c>
      <c r="B366" s="178">
        <v>62</v>
      </c>
      <c r="C366" s="178"/>
      <c r="D366" s="179"/>
    </row>
    <row r="367" spans="1:4">
      <c r="A367" s="103" t="s">
        <v>148</v>
      </c>
      <c r="B367" s="178"/>
      <c r="C367" s="178"/>
      <c r="D367" s="179"/>
    </row>
    <row r="368" spans="1:4">
      <c r="A368" s="103" t="s">
        <v>149</v>
      </c>
      <c r="B368" s="178"/>
      <c r="C368" s="178"/>
      <c r="D368" s="179"/>
    </row>
    <row r="369" spans="1:4">
      <c r="A369" s="103" t="s">
        <v>379</v>
      </c>
      <c r="B369" s="178"/>
      <c r="C369" s="178"/>
      <c r="D369" s="179"/>
    </row>
    <row r="370" spans="1:4">
      <c r="A370" s="103" t="s">
        <v>380</v>
      </c>
      <c r="B370" s="178"/>
      <c r="C370" s="178"/>
      <c r="D370" s="179"/>
    </row>
    <row r="371" spans="1:4">
      <c r="A371" s="103" t="s">
        <v>381</v>
      </c>
      <c r="B371" s="178">
        <v>1000</v>
      </c>
      <c r="C371" s="178"/>
      <c r="D371" s="179"/>
    </row>
    <row r="372" spans="1:4">
      <c r="A372" s="103" t="s">
        <v>156</v>
      </c>
      <c r="B372" s="178"/>
      <c r="C372" s="178"/>
      <c r="D372" s="179"/>
    </row>
    <row r="373" spans="1:4">
      <c r="A373" s="103" t="s">
        <v>382</v>
      </c>
      <c r="B373" s="178"/>
      <c r="C373" s="178"/>
      <c r="D373" s="179"/>
    </row>
    <row r="374" spans="1:4">
      <c r="A374" s="103" t="s">
        <v>383</v>
      </c>
      <c r="B374" s="178">
        <v>1252</v>
      </c>
      <c r="C374" s="178">
        <v>1521.26</v>
      </c>
      <c r="D374" s="179">
        <f>B374/C374</f>
        <v>0.823001985196482</v>
      </c>
    </row>
    <row r="375" spans="1:4">
      <c r="A375" s="103" t="s">
        <v>147</v>
      </c>
      <c r="B375" s="178">
        <v>757</v>
      </c>
      <c r="C375" s="178">
        <v>715.52</v>
      </c>
      <c r="D375" s="179">
        <f>B375/C375</f>
        <v>1.05797182468694</v>
      </c>
    </row>
    <row r="376" spans="1:4">
      <c r="A376" s="103" t="s">
        <v>148</v>
      </c>
      <c r="B376" s="178"/>
      <c r="C376" s="178"/>
      <c r="D376" s="179"/>
    </row>
    <row r="377" spans="1:4">
      <c r="A377" s="103" t="s">
        <v>149</v>
      </c>
      <c r="B377" s="178"/>
      <c r="C377" s="178"/>
      <c r="D377" s="179"/>
    </row>
    <row r="378" spans="1:4">
      <c r="A378" s="103" t="s">
        <v>384</v>
      </c>
      <c r="B378" s="178">
        <v>323</v>
      </c>
      <c r="C378" s="178">
        <v>633.35</v>
      </c>
      <c r="D378" s="179">
        <f>B378/C378</f>
        <v>0.509986579300545</v>
      </c>
    </row>
    <row r="379" spans="1:4">
      <c r="A379" s="103" t="s">
        <v>385</v>
      </c>
      <c r="B379" s="178">
        <v>55</v>
      </c>
      <c r="C379" s="178">
        <v>95</v>
      </c>
      <c r="D379" s="179">
        <f>B379/C379</f>
        <v>0.578947368421053</v>
      </c>
    </row>
    <row r="380" spans="1:4">
      <c r="A380" s="103" t="s">
        <v>386</v>
      </c>
      <c r="B380" s="178">
        <v>8</v>
      </c>
      <c r="C380" s="178">
        <v>8.27</v>
      </c>
      <c r="D380" s="179">
        <f>B380/C380</f>
        <v>0.967351874244256</v>
      </c>
    </row>
    <row r="381" spans="1:4">
      <c r="A381" s="103" t="s">
        <v>387</v>
      </c>
      <c r="B381" s="178"/>
      <c r="C381" s="178">
        <v>40</v>
      </c>
      <c r="D381" s="179">
        <f>B381/C381</f>
        <v>0</v>
      </c>
    </row>
    <row r="382" spans="1:4">
      <c r="A382" s="103" t="s">
        <v>388</v>
      </c>
      <c r="B382" s="178"/>
      <c r="C382" s="178"/>
      <c r="D382" s="179"/>
    </row>
    <row r="383" spans="1:4">
      <c r="A383" s="103" t="s">
        <v>389</v>
      </c>
      <c r="B383" s="178"/>
      <c r="C383" s="178"/>
      <c r="D383" s="179"/>
    </row>
    <row r="384" spans="1:4">
      <c r="A384" s="103" t="s">
        <v>390</v>
      </c>
      <c r="B384" s="178"/>
      <c r="C384" s="178"/>
      <c r="D384" s="179"/>
    </row>
    <row r="385" spans="1:4">
      <c r="A385" s="103" t="s">
        <v>391</v>
      </c>
      <c r="B385" s="178"/>
      <c r="C385" s="178"/>
      <c r="D385" s="179"/>
    </row>
    <row r="386" spans="1:4">
      <c r="A386" s="103" t="s">
        <v>156</v>
      </c>
      <c r="B386" s="178"/>
      <c r="C386" s="178"/>
      <c r="D386" s="179"/>
    </row>
    <row r="387" spans="1:4">
      <c r="A387" s="103" t="s">
        <v>392</v>
      </c>
      <c r="B387" s="178">
        <v>109</v>
      </c>
      <c r="C387" s="178">
        <v>29.12</v>
      </c>
      <c r="D387" s="179">
        <f>B387/C387</f>
        <v>3.74313186813187</v>
      </c>
    </row>
    <row r="388" spans="1:4">
      <c r="A388" s="103" t="s">
        <v>393</v>
      </c>
      <c r="B388" s="178"/>
      <c r="C388" s="178"/>
      <c r="D388" s="179"/>
    </row>
    <row r="389" spans="1:4">
      <c r="A389" s="103" t="s">
        <v>147</v>
      </c>
      <c r="B389" s="178"/>
      <c r="C389" s="178"/>
      <c r="D389" s="179"/>
    </row>
    <row r="390" spans="1:4">
      <c r="A390" s="103" t="s">
        <v>148</v>
      </c>
      <c r="B390" s="178"/>
      <c r="C390" s="178"/>
      <c r="D390" s="179"/>
    </row>
    <row r="391" spans="1:4">
      <c r="A391" s="103" t="s">
        <v>149</v>
      </c>
      <c r="B391" s="178"/>
      <c r="C391" s="178"/>
      <c r="D391" s="179"/>
    </row>
    <row r="392" spans="1:4">
      <c r="A392" s="103" t="s">
        <v>394</v>
      </c>
      <c r="B392" s="178"/>
      <c r="C392" s="178"/>
      <c r="D392" s="179"/>
    </row>
    <row r="393" spans="1:4">
      <c r="A393" s="103" t="s">
        <v>395</v>
      </c>
      <c r="B393" s="178"/>
      <c r="C393" s="178"/>
      <c r="D393" s="179"/>
    </row>
    <row r="394" spans="1:4">
      <c r="A394" s="103" t="s">
        <v>396</v>
      </c>
      <c r="B394" s="178"/>
      <c r="C394" s="178"/>
      <c r="D394" s="179"/>
    </row>
    <row r="395" spans="1:4">
      <c r="A395" s="103" t="s">
        <v>156</v>
      </c>
      <c r="B395" s="178"/>
      <c r="C395" s="178"/>
      <c r="D395" s="179"/>
    </row>
    <row r="396" spans="1:4">
      <c r="A396" s="103" t="s">
        <v>397</v>
      </c>
      <c r="B396" s="178"/>
      <c r="C396" s="178"/>
      <c r="D396" s="179"/>
    </row>
    <row r="397" spans="1:4">
      <c r="A397" s="103" t="s">
        <v>398</v>
      </c>
      <c r="B397" s="178"/>
      <c r="C397" s="178"/>
      <c r="D397" s="179"/>
    </row>
    <row r="398" spans="1:4">
      <c r="A398" s="103" t="s">
        <v>147</v>
      </c>
      <c r="B398" s="178"/>
      <c r="C398" s="178"/>
      <c r="D398" s="179"/>
    </row>
    <row r="399" spans="1:4">
      <c r="A399" s="103" t="s">
        <v>148</v>
      </c>
      <c r="B399" s="178"/>
      <c r="C399" s="178"/>
      <c r="D399" s="179"/>
    </row>
    <row r="400" spans="1:4">
      <c r="A400" s="103" t="s">
        <v>149</v>
      </c>
      <c r="B400" s="178"/>
      <c r="C400" s="178"/>
      <c r="D400" s="179"/>
    </row>
    <row r="401" spans="1:4">
      <c r="A401" s="103" t="s">
        <v>399</v>
      </c>
      <c r="B401" s="178"/>
      <c r="C401" s="178"/>
      <c r="D401" s="179"/>
    </row>
    <row r="402" spans="1:4">
      <c r="A402" s="103" t="s">
        <v>400</v>
      </c>
      <c r="B402" s="178"/>
      <c r="C402" s="178"/>
      <c r="D402" s="179"/>
    </row>
    <row r="403" spans="1:4">
      <c r="A403" s="103" t="s">
        <v>401</v>
      </c>
      <c r="B403" s="178"/>
      <c r="C403" s="178"/>
      <c r="D403" s="179"/>
    </row>
    <row r="404" spans="1:4">
      <c r="A404" s="103" t="s">
        <v>156</v>
      </c>
      <c r="B404" s="178"/>
      <c r="C404" s="178"/>
      <c r="D404" s="179"/>
    </row>
    <row r="405" spans="1:4">
      <c r="A405" s="103" t="s">
        <v>402</v>
      </c>
      <c r="B405" s="178"/>
      <c r="C405" s="178"/>
      <c r="D405" s="179"/>
    </row>
    <row r="406" spans="1:4">
      <c r="A406" s="103" t="s">
        <v>403</v>
      </c>
      <c r="B406" s="178"/>
      <c r="C406" s="178"/>
      <c r="D406" s="179"/>
    </row>
    <row r="407" spans="1:4">
      <c r="A407" s="103" t="s">
        <v>147</v>
      </c>
      <c r="B407" s="178"/>
      <c r="C407" s="178"/>
      <c r="D407" s="179"/>
    </row>
    <row r="408" spans="1:4">
      <c r="A408" s="103" t="s">
        <v>148</v>
      </c>
      <c r="B408" s="178"/>
      <c r="C408" s="178"/>
      <c r="D408" s="179"/>
    </row>
    <row r="409" spans="1:4">
      <c r="A409" s="103" t="s">
        <v>149</v>
      </c>
      <c r="B409" s="178"/>
      <c r="C409" s="178"/>
      <c r="D409" s="179"/>
    </row>
    <row r="410" spans="1:4">
      <c r="A410" s="103" t="s">
        <v>404</v>
      </c>
      <c r="B410" s="178"/>
      <c r="C410" s="178"/>
      <c r="D410" s="179"/>
    </row>
    <row r="411" spans="1:4">
      <c r="A411" s="103" t="s">
        <v>405</v>
      </c>
      <c r="B411" s="178"/>
      <c r="C411" s="178"/>
      <c r="D411" s="179"/>
    </row>
    <row r="412" spans="1:4">
      <c r="A412" s="103" t="s">
        <v>156</v>
      </c>
      <c r="B412" s="178"/>
      <c r="C412" s="178"/>
      <c r="D412" s="179"/>
    </row>
    <row r="413" spans="1:4">
      <c r="A413" s="103" t="s">
        <v>406</v>
      </c>
      <c r="B413" s="178"/>
      <c r="C413" s="178"/>
      <c r="D413" s="179"/>
    </row>
    <row r="414" spans="1:4">
      <c r="A414" s="103" t="s">
        <v>407</v>
      </c>
      <c r="B414" s="178"/>
      <c r="C414" s="178"/>
      <c r="D414" s="179"/>
    </row>
    <row r="415" spans="1:4">
      <c r="A415" s="103" t="s">
        <v>147</v>
      </c>
      <c r="B415" s="178"/>
      <c r="C415" s="178"/>
      <c r="D415" s="179"/>
    </row>
    <row r="416" spans="1:4">
      <c r="A416" s="103" t="s">
        <v>148</v>
      </c>
      <c r="B416" s="178"/>
      <c r="C416" s="178"/>
      <c r="D416" s="179"/>
    </row>
    <row r="417" spans="1:4">
      <c r="A417" s="103" t="s">
        <v>408</v>
      </c>
      <c r="B417" s="178"/>
      <c r="C417" s="178"/>
      <c r="D417" s="179"/>
    </row>
    <row r="418" spans="1:4">
      <c r="A418" s="103" t="s">
        <v>409</v>
      </c>
      <c r="B418" s="178"/>
      <c r="C418" s="178"/>
      <c r="D418" s="179"/>
    </row>
    <row r="419" spans="1:4">
      <c r="A419" s="103" t="s">
        <v>410</v>
      </c>
      <c r="B419" s="178"/>
      <c r="C419" s="178"/>
      <c r="D419" s="179"/>
    </row>
    <row r="420" spans="1:4">
      <c r="A420" s="103" t="s">
        <v>363</v>
      </c>
      <c r="B420" s="178"/>
      <c r="C420" s="178"/>
      <c r="D420" s="179"/>
    </row>
    <row r="421" spans="1:4">
      <c r="A421" s="103" t="s">
        <v>411</v>
      </c>
      <c r="B421" s="178"/>
      <c r="C421" s="178"/>
      <c r="D421" s="179"/>
    </row>
    <row r="422" spans="1:4">
      <c r="A422" s="103" t="s">
        <v>412</v>
      </c>
      <c r="B422" s="178"/>
      <c r="C422" s="178"/>
      <c r="D422" s="179"/>
    </row>
    <row r="423" spans="1:4">
      <c r="A423" s="103" t="s">
        <v>413</v>
      </c>
      <c r="B423" s="178"/>
      <c r="C423" s="178"/>
      <c r="D423" s="179"/>
    </row>
    <row r="424" spans="1:4">
      <c r="A424" s="103" t="s">
        <v>147</v>
      </c>
      <c r="B424" s="178"/>
      <c r="C424" s="178"/>
      <c r="D424" s="179"/>
    </row>
    <row r="425" spans="1:4">
      <c r="A425" s="103" t="s">
        <v>414</v>
      </c>
      <c r="B425" s="178"/>
      <c r="C425" s="178"/>
      <c r="D425" s="179"/>
    </row>
    <row r="426" spans="1:4">
      <c r="A426" s="103" t="s">
        <v>415</v>
      </c>
      <c r="B426" s="178"/>
      <c r="C426" s="178"/>
      <c r="D426" s="179"/>
    </row>
    <row r="427" spans="1:4">
      <c r="A427" s="103" t="s">
        <v>416</v>
      </c>
      <c r="B427" s="178"/>
      <c r="C427" s="178"/>
      <c r="D427" s="179"/>
    </row>
    <row r="428" spans="1:4">
      <c r="A428" s="103" t="s">
        <v>417</v>
      </c>
      <c r="B428" s="178"/>
      <c r="C428" s="178"/>
      <c r="D428" s="179"/>
    </row>
    <row r="429" spans="1:4">
      <c r="A429" s="103" t="s">
        <v>418</v>
      </c>
      <c r="B429" s="178"/>
      <c r="C429" s="178"/>
      <c r="D429" s="179"/>
    </row>
    <row r="430" spans="1:4">
      <c r="A430" s="103" t="s">
        <v>419</v>
      </c>
      <c r="B430" s="178"/>
      <c r="C430" s="178"/>
      <c r="D430" s="179"/>
    </row>
    <row r="431" spans="1:4">
      <c r="A431" s="103" t="s">
        <v>420</v>
      </c>
      <c r="B431" s="178">
        <v>1014</v>
      </c>
      <c r="C431" s="178">
        <v>791.72</v>
      </c>
      <c r="D431" s="179">
        <f>B431/C431</f>
        <v>1.28075582276562</v>
      </c>
    </row>
    <row r="432" spans="1:4">
      <c r="A432" s="103" t="s">
        <v>421</v>
      </c>
      <c r="B432" s="178">
        <v>1014</v>
      </c>
      <c r="C432" s="178">
        <v>791.72</v>
      </c>
      <c r="D432" s="179">
        <f>B432/C432</f>
        <v>1.28075582276562</v>
      </c>
    </row>
    <row r="433" spans="1:4">
      <c r="A433" s="103" t="s">
        <v>422</v>
      </c>
      <c r="B433" s="178"/>
      <c r="C433" s="178"/>
      <c r="D433" s="179"/>
    </row>
    <row r="434" spans="1:4">
      <c r="A434" s="103" t="s">
        <v>423</v>
      </c>
      <c r="B434" s="178">
        <v>104611</v>
      </c>
      <c r="C434" s="178">
        <v>102686.28</v>
      </c>
      <c r="D434" s="179">
        <f>B434/C434</f>
        <v>1.01874369195184</v>
      </c>
    </row>
    <row r="435" spans="1:4">
      <c r="A435" s="103" t="s">
        <v>424</v>
      </c>
      <c r="B435" s="178">
        <v>117</v>
      </c>
      <c r="C435" s="178">
        <v>124.4</v>
      </c>
      <c r="D435" s="179">
        <f>B435/C435</f>
        <v>0.940514469453376</v>
      </c>
    </row>
    <row r="436" spans="1:4">
      <c r="A436" s="103" t="s">
        <v>147</v>
      </c>
      <c r="B436" s="178">
        <v>117</v>
      </c>
      <c r="C436" s="178">
        <v>124.4</v>
      </c>
      <c r="D436" s="179">
        <f>B436/C436</f>
        <v>0.940514469453376</v>
      </c>
    </row>
    <row r="437" spans="1:4">
      <c r="A437" s="103" t="s">
        <v>148</v>
      </c>
      <c r="B437" s="178"/>
      <c r="C437" s="178"/>
      <c r="D437" s="179"/>
    </row>
    <row r="438" spans="1:4">
      <c r="A438" s="103" t="s">
        <v>149</v>
      </c>
      <c r="B438" s="178"/>
      <c r="C438" s="178"/>
      <c r="D438" s="179"/>
    </row>
    <row r="439" spans="1:4">
      <c r="A439" s="103" t="s">
        <v>425</v>
      </c>
      <c r="B439" s="178"/>
      <c r="C439" s="178"/>
      <c r="D439" s="179"/>
    </row>
    <row r="440" spans="1:4">
      <c r="A440" s="103" t="s">
        <v>426</v>
      </c>
      <c r="B440" s="178">
        <v>101527</v>
      </c>
      <c r="C440" s="178">
        <v>87531.38</v>
      </c>
      <c r="D440" s="179">
        <f>B440/C440</f>
        <v>1.15989260080214</v>
      </c>
    </row>
    <row r="441" spans="1:4">
      <c r="A441" s="103" t="s">
        <v>427</v>
      </c>
      <c r="B441" s="178">
        <v>4133</v>
      </c>
      <c r="C441" s="178">
        <v>3437.65</v>
      </c>
      <c r="D441" s="179">
        <f>B441/C441</f>
        <v>1.20227480982648</v>
      </c>
    </row>
    <row r="442" spans="1:4">
      <c r="A442" s="103" t="s">
        <v>428</v>
      </c>
      <c r="B442" s="178">
        <v>28076</v>
      </c>
      <c r="C442" s="178">
        <v>25632.86</v>
      </c>
      <c r="D442" s="179">
        <f>B442/C442</f>
        <v>1.09531281331853</v>
      </c>
    </row>
    <row r="443" spans="1:4">
      <c r="A443" s="103" t="s">
        <v>429</v>
      </c>
      <c r="B443" s="178">
        <v>16358</v>
      </c>
      <c r="C443" s="178">
        <v>14607.14</v>
      </c>
      <c r="D443" s="179">
        <f>B443/C443</f>
        <v>1.11986329972876</v>
      </c>
    </row>
    <row r="444" spans="1:4">
      <c r="A444" s="103" t="s">
        <v>430</v>
      </c>
      <c r="B444" s="178">
        <v>7482</v>
      </c>
      <c r="C444" s="178">
        <v>5851.23</v>
      </c>
      <c r="D444" s="179">
        <f>B444/C444</f>
        <v>1.27870550294553</v>
      </c>
    </row>
    <row r="445" spans="1:4">
      <c r="A445" s="103" t="s">
        <v>431</v>
      </c>
      <c r="B445" s="178"/>
      <c r="C445" s="178"/>
      <c r="D445" s="179"/>
    </row>
    <row r="446" spans="1:4">
      <c r="A446" s="103" t="s">
        <v>432</v>
      </c>
      <c r="B446" s="178"/>
      <c r="C446" s="178"/>
      <c r="D446" s="179"/>
    </row>
    <row r="447" spans="1:4">
      <c r="A447" s="103" t="s">
        <v>433</v>
      </c>
      <c r="B447" s="178"/>
      <c r="C447" s="178"/>
      <c r="D447" s="179"/>
    </row>
    <row r="448" spans="1:4">
      <c r="A448" s="103" t="s">
        <v>434</v>
      </c>
      <c r="B448" s="178">
        <v>45478</v>
      </c>
      <c r="C448" s="178">
        <v>38002.2</v>
      </c>
      <c r="D448" s="179">
        <f>B448/C448</f>
        <v>1.19672018988374</v>
      </c>
    </row>
    <row r="449" spans="1:4">
      <c r="A449" s="103" t="s">
        <v>435</v>
      </c>
      <c r="B449" s="178">
        <v>1486</v>
      </c>
      <c r="C449" s="178">
        <v>1136.57</v>
      </c>
      <c r="D449" s="179">
        <f>B449/C449</f>
        <v>1.30744256842957</v>
      </c>
    </row>
    <row r="450" spans="1:4">
      <c r="A450" s="103" t="s">
        <v>436</v>
      </c>
      <c r="B450" s="178"/>
      <c r="C450" s="178"/>
      <c r="D450" s="179"/>
    </row>
    <row r="451" spans="1:4">
      <c r="A451" s="103" t="s">
        <v>437</v>
      </c>
      <c r="B451" s="178">
        <v>1466</v>
      </c>
      <c r="C451" s="178">
        <v>1117.74</v>
      </c>
      <c r="D451" s="179">
        <f>B451/C451</f>
        <v>1.31157514269866</v>
      </c>
    </row>
    <row r="452" spans="1:4">
      <c r="A452" s="103" t="s">
        <v>438</v>
      </c>
      <c r="B452" s="178">
        <v>20</v>
      </c>
      <c r="C452" s="178">
        <v>18.83</v>
      </c>
      <c r="D452" s="179">
        <f>B452/C452</f>
        <v>1.06213489113117</v>
      </c>
    </row>
    <row r="453" spans="1:4">
      <c r="A453" s="103" t="s">
        <v>439</v>
      </c>
      <c r="B453" s="178"/>
      <c r="C453" s="178"/>
      <c r="D453" s="179"/>
    </row>
    <row r="454" spans="1:4">
      <c r="A454" s="103" t="s">
        <v>440</v>
      </c>
      <c r="B454" s="178"/>
      <c r="C454" s="178"/>
      <c r="D454" s="179"/>
    </row>
    <row r="455" spans="1:4">
      <c r="A455" s="103" t="s">
        <v>441</v>
      </c>
      <c r="B455" s="178"/>
      <c r="C455" s="178"/>
      <c r="D455" s="179"/>
    </row>
    <row r="456" spans="1:4">
      <c r="A456" s="103" t="s">
        <v>442</v>
      </c>
      <c r="B456" s="178">
        <v>197</v>
      </c>
      <c r="C456" s="178">
        <v>191.29</v>
      </c>
      <c r="D456" s="179">
        <f>B456/C456</f>
        <v>1.02984996602018</v>
      </c>
    </row>
    <row r="457" spans="1:4">
      <c r="A457" s="103" t="s">
        <v>443</v>
      </c>
      <c r="B457" s="178">
        <v>197</v>
      </c>
      <c r="C457" s="178">
        <v>191.29</v>
      </c>
      <c r="D457" s="179">
        <f>B457/C457</f>
        <v>1.02984996602018</v>
      </c>
    </row>
    <row r="458" spans="1:4">
      <c r="A458" s="103" t="s">
        <v>444</v>
      </c>
      <c r="B458" s="178"/>
      <c r="C458" s="178"/>
      <c r="D458" s="179"/>
    </row>
    <row r="459" spans="1:4">
      <c r="A459" s="103" t="s">
        <v>445</v>
      </c>
      <c r="B459" s="178"/>
      <c r="C459" s="178"/>
      <c r="D459" s="179"/>
    </row>
    <row r="460" spans="1:4">
      <c r="A460" s="103" t="s">
        <v>446</v>
      </c>
      <c r="B460" s="178"/>
      <c r="C460" s="178"/>
      <c r="D460" s="179"/>
    </row>
    <row r="461" spans="1:4">
      <c r="A461" s="103" t="s">
        <v>447</v>
      </c>
      <c r="B461" s="178"/>
      <c r="C461" s="178"/>
      <c r="D461" s="179"/>
    </row>
    <row r="462" spans="1:4">
      <c r="A462" s="103" t="s">
        <v>448</v>
      </c>
      <c r="B462" s="178">
        <v>0</v>
      </c>
      <c r="C462" s="178"/>
      <c r="D462" s="179"/>
    </row>
    <row r="463" spans="1:4">
      <c r="A463" s="103" t="s">
        <v>449</v>
      </c>
      <c r="B463" s="178"/>
      <c r="C463" s="178"/>
      <c r="D463" s="179"/>
    </row>
    <row r="464" spans="1:4">
      <c r="A464" s="103" t="s">
        <v>450</v>
      </c>
      <c r="B464" s="178"/>
      <c r="C464" s="178"/>
      <c r="D464" s="179"/>
    </row>
    <row r="465" spans="1:4">
      <c r="A465" s="103" t="s">
        <v>451</v>
      </c>
      <c r="B465" s="178"/>
      <c r="C465" s="178"/>
      <c r="D465" s="179"/>
    </row>
    <row r="466" spans="1:4">
      <c r="A466" s="103" t="s">
        <v>452</v>
      </c>
      <c r="B466" s="178">
        <v>0</v>
      </c>
      <c r="C466" s="178"/>
      <c r="D466" s="179"/>
    </row>
    <row r="467" spans="1:4">
      <c r="A467" s="103" t="s">
        <v>453</v>
      </c>
      <c r="B467" s="178"/>
      <c r="C467" s="178"/>
      <c r="D467" s="179"/>
    </row>
    <row r="468" spans="1:4">
      <c r="A468" s="103" t="s">
        <v>454</v>
      </c>
      <c r="B468" s="178"/>
      <c r="C468" s="178"/>
      <c r="D468" s="179"/>
    </row>
    <row r="469" spans="1:4">
      <c r="A469" s="103" t="s">
        <v>455</v>
      </c>
      <c r="B469" s="178"/>
      <c r="C469" s="178"/>
      <c r="D469" s="179"/>
    </row>
    <row r="470" spans="1:4">
      <c r="A470" s="103" t="s">
        <v>456</v>
      </c>
      <c r="B470" s="178">
        <v>582</v>
      </c>
      <c r="C470" s="178">
        <v>537.32</v>
      </c>
      <c r="D470" s="179">
        <f>B470/C470</f>
        <v>1.08315342812477</v>
      </c>
    </row>
    <row r="471" spans="1:4">
      <c r="A471" s="103" t="s">
        <v>457</v>
      </c>
      <c r="B471" s="178">
        <v>582</v>
      </c>
      <c r="C471" s="178">
        <v>537.32</v>
      </c>
      <c r="D471" s="179">
        <f>B471/C471</f>
        <v>1.08315342812477</v>
      </c>
    </row>
    <row r="472" spans="1:4">
      <c r="A472" s="103" t="s">
        <v>458</v>
      </c>
      <c r="B472" s="178"/>
      <c r="C472" s="178"/>
      <c r="D472" s="179"/>
    </row>
    <row r="473" spans="1:4">
      <c r="A473" s="103" t="s">
        <v>459</v>
      </c>
      <c r="B473" s="178"/>
      <c r="C473" s="178"/>
      <c r="D473" s="179"/>
    </row>
    <row r="474" spans="1:4">
      <c r="A474" s="103" t="s">
        <v>460</v>
      </c>
      <c r="B474" s="178">
        <v>702</v>
      </c>
      <c r="C474" s="178">
        <v>670.32</v>
      </c>
      <c r="D474" s="179">
        <f>B474/C474</f>
        <v>1.04726100966702</v>
      </c>
    </row>
    <row r="475" spans="1:4">
      <c r="A475" s="103" t="s">
        <v>461</v>
      </c>
      <c r="B475" s="178">
        <v>408</v>
      </c>
      <c r="C475" s="178">
        <v>402.79</v>
      </c>
      <c r="D475" s="179">
        <f>B475/C475</f>
        <v>1.01293477991013</v>
      </c>
    </row>
    <row r="476" spans="1:4">
      <c r="A476" s="103" t="s">
        <v>462</v>
      </c>
      <c r="B476" s="178">
        <v>294</v>
      </c>
      <c r="C476" s="178">
        <v>267.53</v>
      </c>
      <c r="D476" s="179">
        <f>B476/C476</f>
        <v>1.09894217470938</v>
      </c>
    </row>
    <row r="477" spans="1:4">
      <c r="A477" s="103" t="s">
        <v>463</v>
      </c>
      <c r="B477" s="178"/>
      <c r="C477" s="178"/>
      <c r="D477" s="179"/>
    </row>
    <row r="478" spans="1:4">
      <c r="A478" s="103" t="s">
        <v>464</v>
      </c>
      <c r="B478" s="178"/>
      <c r="C478" s="178"/>
      <c r="D478" s="179"/>
    </row>
    <row r="479" spans="1:4">
      <c r="A479" s="103" t="s">
        <v>465</v>
      </c>
      <c r="B479" s="178"/>
      <c r="C479" s="178"/>
      <c r="D479" s="179"/>
    </row>
    <row r="480" spans="1:4">
      <c r="A480" s="103" t="s">
        <v>466</v>
      </c>
      <c r="B480" s="178">
        <v>0</v>
      </c>
      <c r="C480" s="178">
        <v>12495</v>
      </c>
      <c r="D480" s="179">
        <f>B480/C480</f>
        <v>0</v>
      </c>
    </row>
    <row r="481" spans="1:4">
      <c r="A481" s="103" t="s">
        <v>467</v>
      </c>
      <c r="B481" s="178"/>
      <c r="C481" s="178"/>
      <c r="D481" s="179"/>
    </row>
    <row r="482" spans="1:4">
      <c r="A482" s="103" t="s">
        <v>468</v>
      </c>
      <c r="B482" s="178"/>
      <c r="C482" s="178"/>
      <c r="D482" s="179"/>
    </row>
    <row r="483" spans="1:4">
      <c r="A483" s="103" t="s">
        <v>469</v>
      </c>
      <c r="B483" s="178"/>
      <c r="C483" s="178"/>
      <c r="D483" s="179"/>
    </row>
    <row r="484" spans="1:4">
      <c r="A484" s="103" t="s">
        <v>470</v>
      </c>
      <c r="B484" s="178"/>
      <c r="C484" s="178"/>
      <c r="D484" s="179"/>
    </row>
    <row r="485" spans="1:4">
      <c r="A485" s="103" t="s">
        <v>471</v>
      </c>
      <c r="B485" s="178"/>
      <c r="C485" s="178"/>
      <c r="D485" s="179"/>
    </row>
    <row r="486" spans="1:4">
      <c r="A486" s="103" t="s">
        <v>472</v>
      </c>
      <c r="B486" s="178"/>
      <c r="C486" s="178">
        <v>12495</v>
      </c>
      <c r="D486" s="179">
        <f>B486/C486</f>
        <v>0</v>
      </c>
    </row>
    <row r="487" spans="1:4">
      <c r="A487" s="103" t="s">
        <v>473</v>
      </c>
      <c r="B487" s="178"/>
      <c r="C487" s="178"/>
      <c r="D487" s="179"/>
    </row>
    <row r="488" spans="1:4">
      <c r="A488" s="103" t="s">
        <v>474</v>
      </c>
      <c r="B488" s="178"/>
      <c r="C488" s="178"/>
      <c r="D488" s="179"/>
    </row>
    <row r="489" spans="1:4">
      <c r="A489" s="103" t="s">
        <v>475</v>
      </c>
      <c r="B489" s="178">
        <v>12836</v>
      </c>
      <c r="C489" s="178">
        <v>10493.89</v>
      </c>
      <c r="D489" s="179">
        <f>B489/C489</f>
        <v>1.22318796938028</v>
      </c>
    </row>
    <row r="490" spans="1:4">
      <c r="A490" s="103" t="s">
        <v>476</v>
      </c>
      <c r="B490" s="178">
        <v>155</v>
      </c>
      <c r="C490" s="178">
        <v>165.3</v>
      </c>
      <c r="D490" s="179">
        <f>B490/C490</f>
        <v>0.937689050211736</v>
      </c>
    </row>
    <row r="491" spans="1:4">
      <c r="A491" s="103" t="s">
        <v>147</v>
      </c>
      <c r="B491" s="178">
        <v>155</v>
      </c>
      <c r="C491" s="178">
        <v>165.3</v>
      </c>
      <c r="D491" s="179">
        <f>B491/C491</f>
        <v>0.937689050211736</v>
      </c>
    </row>
    <row r="492" spans="1:4">
      <c r="A492" s="103" t="s">
        <v>148</v>
      </c>
      <c r="B492" s="178"/>
      <c r="C492" s="178"/>
      <c r="D492" s="179"/>
    </row>
    <row r="493" spans="1:4">
      <c r="A493" s="103" t="s">
        <v>149</v>
      </c>
      <c r="B493" s="178"/>
      <c r="C493" s="178"/>
      <c r="D493" s="179"/>
    </row>
    <row r="494" spans="1:4">
      <c r="A494" s="103" t="s">
        <v>477</v>
      </c>
      <c r="B494" s="178"/>
      <c r="C494" s="178"/>
      <c r="D494" s="179"/>
    </row>
    <row r="495" spans="1:4">
      <c r="A495" s="103" t="s">
        <v>478</v>
      </c>
      <c r="B495" s="178">
        <v>0</v>
      </c>
      <c r="C495" s="178"/>
      <c r="D495" s="179"/>
    </row>
    <row r="496" spans="1:4">
      <c r="A496" s="103" t="s">
        <v>479</v>
      </c>
      <c r="B496" s="178"/>
      <c r="C496" s="178"/>
      <c r="D496" s="179"/>
    </row>
    <row r="497" spans="1:4">
      <c r="A497" s="103" t="s">
        <v>480</v>
      </c>
      <c r="B497" s="178"/>
      <c r="C497" s="178"/>
      <c r="D497" s="179"/>
    </row>
    <row r="498" spans="1:4">
      <c r="A498" s="103" t="s">
        <v>481</v>
      </c>
      <c r="B498" s="178"/>
      <c r="C498" s="178"/>
      <c r="D498" s="179"/>
    </row>
    <row r="499" spans="1:4">
      <c r="A499" s="103" t="s">
        <v>482</v>
      </c>
      <c r="B499" s="178"/>
      <c r="C499" s="178"/>
      <c r="D499" s="179"/>
    </row>
    <row r="500" spans="1:4">
      <c r="A500" s="103" t="s">
        <v>483</v>
      </c>
      <c r="B500" s="178"/>
      <c r="C500" s="178"/>
      <c r="D500" s="179"/>
    </row>
    <row r="501" spans="1:4">
      <c r="A501" s="103" t="s">
        <v>484</v>
      </c>
      <c r="B501" s="178"/>
      <c r="C501" s="178"/>
      <c r="D501" s="179"/>
    </row>
    <row r="502" spans="1:4">
      <c r="A502" s="103" t="s">
        <v>485</v>
      </c>
      <c r="B502" s="178"/>
      <c r="C502" s="178"/>
      <c r="D502" s="179"/>
    </row>
    <row r="503" spans="1:4">
      <c r="A503" s="103" t="s">
        <v>486</v>
      </c>
      <c r="B503" s="178"/>
      <c r="C503" s="178"/>
      <c r="D503" s="179"/>
    </row>
    <row r="504" spans="1:4">
      <c r="A504" s="103" t="s">
        <v>487</v>
      </c>
      <c r="B504" s="178">
        <v>1141</v>
      </c>
      <c r="C504" s="178">
        <v>104.43</v>
      </c>
      <c r="D504" s="179">
        <f>B504/C504</f>
        <v>10.9259791247726</v>
      </c>
    </row>
    <row r="505" spans="1:4">
      <c r="A505" s="103" t="s">
        <v>479</v>
      </c>
      <c r="B505" s="178">
        <v>181</v>
      </c>
      <c r="C505" s="178">
        <v>104.43</v>
      </c>
      <c r="D505" s="179">
        <f>B505/C505</f>
        <v>1.73321842382457</v>
      </c>
    </row>
    <row r="506" spans="1:4">
      <c r="A506" s="103" t="s">
        <v>488</v>
      </c>
      <c r="B506" s="178"/>
      <c r="C506" s="178"/>
      <c r="D506" s="179"/>
    </row>
    <row r="507" spans="1:4">
      <c r="A507" s="103" t="s">
        <v>489</v>
      </c>
      <c r="B507" s="178">
        <v>175</v>
      </c>
      <c r="C507" s="178"/>
      <c r="D507" s="179"/>
    </row>
    <row r="508" spans="1:4">
      <c r="A508" s="103" t="s">
        <v>490</v>
      </c>
      <c r="B508" s="178">
        <v>785</v>
      </c>
      <c r="C508" s="178"/>
      <c r="D508" s="179"/>
    </row>
    <row r="509" spans="1:4">
      <c r="A509" s="103" t="s">
        <v>491</v>
      </c>
      <c r="B509" s="178"/>
      <c r="C509" s="178"/>
      <c r="D509" s="179"/>
    </row>
    <row r="510" spans="1:4">
      <c r="A510" s="103" t="s">
        <v>492</v>
      </c>
      <c r="B510" s="178">
        <v>0</v>
      </c>
      <c r="C510" s="178">
        <v>720</v>
      </c>
      <c r="D510" s="179">
        <f>B510/C510</f>
        <v>0</v>
      </c>
    </row>
    <row r="511" spans="1:4">
      <c r="A511" s="103" t="s">
        <v>479</v>
      </c>
      <c r="B511" s="178"/>
      <c r="C511" s="178"/>
      <c r="D511" s="179"/>
    </row>
    <row r="512" spans="1:4">
      <c r="A512" s="103" t="s">
        <v>493</v>
      </c>
      <c r="B512" s="178"/>
      <c r="C512" s="178"/>
      <c r="D512" s="179"/>
    </row>
    <row r="513" spans="1:4">
      <c r="A513" s="103" t="s">
        <v>494</v>
      </c>
      <c r="B513" s="178"/>
      <c r="C513" s="178"/>
      <c r="D513" s="179"/>
    </row>
    <row r="514" spans="1:4">
      <c r="A514" s="103" t="s">
        <v>495</v>
      </c>
      <c r="B514" s="178"/>
      <c r="C514" s="178">
        <v>720</v>
      </c>
      <c r="D514" s="179">
        <f>B514/C514</f>
        <v>0</v>
      </c>
    </row>
    <row r="515" spans="1:4">
      <c r="A515" s="103" t="s">
        <v>496</v>
      </c>
      <c r="B515" s="178"/>
      <c r="C515" s="178"/>
      <c r="D515" s="179"/>
    </row>
    <row r="516" spans="1:4">
      <c r="A516" s="103" t="s">
        <v>497</v>
      </c>
      <c r="B516" s="178">
        <v>1637</v>
      </c>
      <c r="C516" s="178">
        <v>1030.2</v>
      </c>
      <c r="D516" s="179">
        <f>B516/C516</f>
        <v>1.58901184236071</v>
      </c>
    </row>
    <row r="517" spans="1:4">
      <c r="A517" s="103" t="s">
        <v>479</v>
      </c>
      <c r="B517" s="178">
        <v>27</v>
      </c>
      <c r="C517" s="178">
        <v>25.2</v>
      </c>
      <c r="D517" s="179">
        <f>B517/C517</f>
        <v>1.07142857142857</v>
      </c>
    </row>
    <row r="518" spans="1:4">
      <c r="A518" s="103" t="s">
        <v>498</v>
      </c>
      <c r="B518" s="178"/>
      <c r="C518" s="178"/>
      <c r="D518" s="179"/>
    </row>
    <row r="519" spans="1:4">
      <c r="A519" s="103" t="s">
        <v>499</v>
      </c>
      <c r="B519" s="178">
        <v>1610</v>
      </c>
      <c r="C519" s="178">
        <v>1005</v>
      </c>
      <c r="D519" s="179">
        <f>B519/C519</f>
        <v>1.60199004975124</v>
      </c>
    </row>
    <row r="520" spans="1:4">
      <c r="A520" s="103" t="s">
        <v>500</v>
      </c>
      <c r="B520" s="178"/>
      <c r="C520" s="178"/>
      <c r="D520" s="179"/>
    </row>
    <row r="521" spans="1:4">
      <c r="A521" s="103" t="s">
        <v>501</v>
      </c>
      <c r="B521" s="178">
        <v>0</v>
      </c>
      <c r="C521" s="178"/>
      <c r="D521" s="179"/>
    </row>
    <row r="522" spans="1:4">
      <c r="A522" s="103" t="s">
        <v>502</v>
      </c>
      <c r="B522" s="178"/>
      <c r="C522" s="178"/>
      <c r="D522" s="179"/>
    </row>
    <row r="523" spans="1:4">
      <c r="A523" s="103" t="s">
        <v>503</v>
      </c>
      <c r="B523" s="178"/>
      <c r="C523" s="178"/>
      <c r="D523" s="179"/>
    </row>
    <row r="524" spans="1:4">
      <c r="A524" s="103" t="s">
        <v>504</v>
      </c>
      <c r="B524" s="178"/>
      <c r="C524" s="178"/>
      <c r="D524" s="179"/>
    </row>
    <row r="525" spans="1:4">
      <c r="A525" s="103" t="s">
        <v>505</v>
      </c>
      <c r="B525" s="178"/>
      <c r="C525" s="178"/>
      <c r="D525" s="179"/>
    </row>
    <row r="526" spans="1:4">
      <c r="A526" s="103" t="s">
        <v>506</v>
      </c>
      <c r="B526" s="178">
        <v>226</v>
      </c>
      <c r="C526" s="178">
        <v>223.7</v>
      </c>
      <c r="D526" s="179">
        <f>B526/C526</f>
        <v>1.01028162717926</v>
      </c>
    </row>
    <row r="527" spans="1:4">
      <c r="A527" s="103" t="s">
        <v>479</v>
      </c>
      <c r="B527" s="178">
        <v>51</v>
      </c>
      <c r="C527" s="178">
        <v>48.7</v>
      </c>
      <c r="D527" s="179">
        <f>B527/C527</f>
        <v>1.04722792607803</v>
      </c>
    </row>
    <row r="528" spans="1:4">
      <c r="A528" s="103" t="s">
        <v>507</v>
      </c>
      <c r="B528" s="178">
        <v>175</v>
      </c>
      <c r="C528" s="178">
        <v>175</v>
      </c>
      <c r="D528" s="179">
        <f>B528/C528</f>
        <v>1</v>
      </c>
    </row>
    <row r="529" spans="1:4">
      <c r="A529" s="103" t="s">
        <v>508</v>
      </c>
      <c r="B529" s="178"/>
      <c r="C529" s="178"/>
      <c r="D529" s="179"/>
    </row>
    <row r="530" spans="1:4">
      <c r="A530" s="103" t="s">
        <v>509</v>
      </c>
      <c r="B530" s="178"/>
      <c r="C530" s="178"/>
      <c r="D530" s="179"/>
    </row>
    <row r="531" spans="1:4">
      <c r="A531" s="103" t="s">
        <v>510</v>
      </c>
      <c r="B531" s="178"/>
      <c r="C531" s="178"/>
      <c r="D531" s="179"/>
    </row>
    <row r="532" spans="1:4">
      <c r="A532" s="103" t="s">
        <v>511</v>
      </c>
      <c r="B532" s="178"/>
      <c r="C532" s="178"/>
      <c r="D532" s="179"/>
    </row>
    <row r="533" spans="1:4">
      <c r="A533" s="103" t="s">
        <v>512</v>
      </c>
      <c r="B533" s="178">
        <v>0</v>
      </c>
      <c r="C533" s="178"/>
      <c r="D533" s="179"/>
    </row>
    <row r="534" spans="1:4">
      <c r="A534" s="103" t="s">
        <v>513</v>
      </c>
      <c r="B534" s="178"/>
      <c r="C534" s="178"/>
      <c r="D534" s="179"/>
    </row>
    <row r="535" spans="1:4">
      <c r="A535" s="103" t="s">
        <v>514</v>
      </c>
      <c r="B535" s="178"/>
      <c r="C535" s="178"/>
      <c r="D535" s="179"/>
    </row>
    <row r="536" spans="1:4">
      <c r="A536" s="103" t="s">
        <v>515</v>
      </c>
      <c r="B536" s="178"/>
      <c r="C536" s="178"/>
      <c r="D536" s="179"/>
    </row>
    <row r="537" spans="1:4">
      <c r="A537" s="103" t="s">
        <v>516</v>
      </c>
      <c r="B537" s="178">
        <v>0</v>
      </c>
      <c r="C537" s="178"/>
      <c r="D537" s="179"/>
    </row>
    <row r="538" spans="1:4">
      <c r="A538" s="103" t="s">
        <v>517</v>
      </c>
      <c r="B538" s="178"/>
      <c r="C538" s="178"/>
      <c r="D538" s="179"/>
    </row>
    <row r="539" spans="1:4">
      <c r="A539" s="103" t="s">
        <v>518</v>
      </c>
      <c r="B539" s="178"/>
      <c r="C539" s="178"/>
      <c r="D539" s="179"/>
    </row>
    <row r="540" spans="1:4">
      <c r="A540" s="103" t="s">
        <v>519</v>
      </c>
      <c r="B540" s="178">
        <v>9677</v>
      </c>
      <c r="C540" s="178"/>
      <c r="D540" s="179"/>
    </row>
    <row r="541" spans="1:4">
      <c r="A541" s="103" t="s">
        <v>520</v>
      </c>
      <c r="B541" s="178"/>
      <c r="C541" s="178"/>
      <c r="D541" s="179"/>
    </row>
    <row r="542" spans="1:4">
      <c r="A542" s="103" t="s">
        <v>521</v>
      </c>
      <c r="B542" s="178"/>
      <c r="C542" s="178"/>
      <c r="D542" s="179"/>
    </row>
    <row r="543" spans="1:4">
      <c r="A543" s="103" t="s">
        <v>522</v>
      </c>
      <c r="B543" s="178"/>
      <c r="C543" s="178"/>
      <c r="D543" s="179"/>
    </row>
    <row r="544" spans="1:4">
      <c r="A544" s="103" t="s">
        <v>523</v>
      </c>
      <c r="B544" s="178">
        <v>9677</v>
      </c>
      <c r="C544" s="178">
        <v>8250.26</v>
      </c>
      <c r="D544" s="179">
        <f>B544/C544</f>
        <v>1.17293273181694</v>
      </c>
    </row>
    <row r="545" spans="1:4">
      <c r="A545" s="103" t="s">
        <v>524</v>
      </c>
      <c r="B545" s="178">
        <v>18523</v>
      </c>
      <c r="C545" s="178">
        <v>13537.09</v>
      </c>
      <c r="D545" s="179">
        <f>B545/C545</f>
        <v>1.36831475597784</v>
      </c>
    </row>
    <row r="546" spans="1:4">
      <c r="A546" s="103" t="s">
        <v>525</v>
      </c>
      <c r="B546" s="178">
        <v>7127</v>
      </c>
      <c r="C546" s="178">
        <v>7423</v>
      </c>
      <c r="D546" s="179">
        <f>B546/C546</f>
        <v>0.960123939108177</v>
      </c>
    </row>
    <row r="547" spans="1:4">
      <c r="A547" s="103" t="s">
        <v>147</v>
      </c>
      <c r="B547" s="178">
        <v>180</v>
      </c>
      <c r="C547" s="178">
        <v>81</v>
      </c>
      <c r="D547" s="179">
        <f>B547/C547</f>
        <v>2.22222222222222</v>
      </c>
    </row>
    <row r="548" spans="1:4">
      <c r="A548" s="103" t="s">
        <v>148</v>
      </c>
      <c r="B548" s="178"/>
      <c r="C548" s="178"/>
      <c r="D548" s="179"/>
    </row>
    <row r="549" spans="1:4">
      <c r="A549" s="103" t="s">
        <v>149</v>
      </c>
      <c r="B549" s="178"/>
      <c r="C549" s="178"/>
      <c r="D549" s="179"/>
    </row>
    <row r="550" spans="1:4">
      <c r="A550" s="103" t="s">
        <v>526</v>
      </c>
      <c r="B550" s="178">
        <v>606</v>
      </c>
      <c r="C550" s="178">
        <v>524.38</v>
      </c>
      <c r="D550" s="179">
        <f>B550/C550</f>
        <v>1.15565048247454</v>
      </c>
    </row>
    <row r="551" spans="1:4">
      <c r="A551" s="103" t="s">
        <v>527</v>
      </c>
      <c r="B551" s="178"/>
      <c r="C551" s="178"/>
      <c r="D551" s="179"/>
    </row>
    <row r="552" spans="1:4">
      <c r="A552" s="103" t="s">
        <v>528</v>
      </c>
      <c r="B552" s="178"/>
      <c r="C552" s="178"/>
      <c r="D552" s="179"/>
    </row>
    <row r="553" spans="1:4">
      <c r="A553" s="103" t="s">
        <v>529</v>
      </c>
      <c r="B553" s="178">
        <v>777</v>
      </c>
      <c r="C553" s="178">
        <v>555.34</v>
      </c>
      <c r="D553" s="179">
        <f>B553/C553</f>
        <v>1.39914286743256</v>
      </c>
    </row>
    <row r="554" spans="1:4">
      <c r="A554" s="103" t="s">
        <v>530</v>
      </c>
      <c r="B554" s="178"/>
      <c r="C554" s="178"/>
      <c r="D554" s="179"/>
    </row>
    <row r="555" spans="1:4">
      <c r="A555" s="103" t="s">
        <v>531</v>
      </c>
      <c r="B555" s="178">
        <v>1760</v>
      </c>
      <c r="C555" s="178">
        <v>1092.4</v>
      </c>
      <c r="D555" s="179">
        <f>B555/C555</f>
        <v>1.61113145367997</v>
      </c>
    </row>
    <row r="556" spans="1:4">
      <c r="A556" s="103" t="s">
        <v>532</v>
      </c>
      <c r="B556" s="178"/>
      <c r="C556" s="178"/>
      <c r="D556" s="179"/>
    </row>
    <row r="557" spans="1:4">
      <c r="A557" s="103" t="s">
        <v>533</v>
      </c>
      <c r="B557" s="178">
        <v>13</v>
      </c>
      <c r="C557" s="178">
        <v>22</v>
      </c>
      <c r="D557" s="179">
        <f>B557/C557</f>
        <v>0.590909090909091</v>
      </c>
    </row>
    <row r="558" spans="1:4">
      <c r="A558" s="103" t="s">
        <v>534</v>
      </c>
      <c r="B558" s="178">
        <v>66</v>
      </c>
      <c r="C558" s="178">
        <v>101.91</v>
      </c>
      <c r="D558" s="179">
        <f>B558/C558</f>
        <v>0.647630261995879</v>
      </c>
    </row>
    <row r="559" spans="1:4">
      <c r="A559" s="103" t="s">
        <v>535</v>
      </c>
      <c r="B559" s="178">
        <v>3725</v>
      </c>
      <c r="C559" s="178">
        <v>5045.97</v>
      </c>
      <c r="D559" s="179">
        <f>B559/C559</f>
        <v>0.738212870865265</v>
      </c>
    </row>
    <row r="560" spans="1:4">
      <c r="A560" s="103" t="s">
        <v>536</v>
      </c>
      <c r="B560" s="178">
        <v>9133</v>
      </c>
      <c r="C560" s="178">
        <v>2738.07</v>
      </c>
      <c r="D560" s="179">
        <f>B560/C560</f>
        <v>3.33556117995522</v>
      </c>
    </row>
    <row r="561" spans="1:4">
      <c r="A561" s="103" t="s">
        <v>147</v>
      </c>
      <c r="B561" s="178"/>
      <c r="C561" s="178"/>
      <c r="D561" s="179"/>
    </row>
    <row r="562" spans="1:4">
      <c r="A562" s="103" t="s">
        <v>148</v>
      </c>
      <c r="B562" s="178"/>
      <c r="C562" s="178"/>
      <c r="D562" s="179"/>
    </row>
    <row r="563" spans="1:4">
      <c r="A563" s="103" t="s">
        <v>149</v>
      </c>
      <c r="B563" s="178"/>
      <c r="C563" s="178"/>
      <c r="D563" s="179"/>
    </row>
    <row r="564" spans="1:4">
      <c r="A564" s="103" t="s">
        <v>537</v>
      </c>
      <c r="B564" s="178"/>
      <c r="C564" s="178"/>
      <c r="D564" s="179"/>
    </row>
    <row r="565" spans="1:4">
      <c r="A565" s="103" t="s">
        <v>538</v>
      </c>
      <c r="B565" s="178">
        <v>9133</v>
      </c>
      <c r="C565" s="178">
        <v>2738.07</v>
      </c>
      <c r="D565" s="179">
        <f>B565/C565</f>
        <v>3.33556117995522</v>
      </c>
    </row>
    <row r="566" spans="1:4">
      <c r="A566" s="103" t="s">
        <v>539</v>
      </c>
      <c r="B566" s="178"/>
      <c r="C566" s="178"/>
      <c r="D566" s="179"/>
    </row>
    <row r="567" spans="1:4">
      <c r="A567" s="103" t="s">
        <v>540</v>
      </c>
      <c r="B567" s="178"/>
      <c r="C567" s="178"/>
      <c r="D567" s="179"/>
    </row>
    <row r="568" spans="1:4">
      <c r="A568" s="103" t="s">
        <v>541</v>
      </c>
      <c r="B568" s="178">
        <v>386</v>
      </c>
      <c r="C568" s="178">
        <v>320.38</v>
      </c>
      <c r="D568" s="179">
        <f>B568/C568</f>
        <v>1.20481927710843</v>
      </c>
    </row>
    <row r="569" spans="1:4">
      <c r="A569" s="103" t="s">
        <v>147</v>
      </c>
      <c r="B569" s="178"/>
      <c r="C569" s="178"/>
      <c r="D569" s="179"/>
    </row>
    <row r="570" spans="1:4">
      <c r="A570" s="103" t="s">
        <v>148</v>
      </c>
      <c r="B570" s="178"/>
      <c r="C570" s="178"/>
      <c r="D570" s="179"/>
    </row>
    <row r="571" spans="1:4">
      <c r="A571" s="103" t="s">
        <v>149</v>
      </c>
      <c r="B571" s="178"/>
      <c r="C571" s="178"/>
      <c r="D571" s="179"/>
    </row>
    <row r="572" spans="1:4">
      <c r="A572" s="103" t="s">
        <v>542</v>
      </c>
      <c r="B572" s="178"/>
      <c r="C572" s="178"/>
      <c r="D572" s="179"/>
    </row>
    <row r="573" spans="1:4">
      <c r="A573" s="103" t="s">
        <v>543</v>
      </c>
      <c r="B573" s="178"/>
      <c r="C573" s="178"/>
      <c r="D573" s="179"/>
    </row>
    <row r="574" spans="1:4">
      <c r="A574" s="103" t="s">
        <v>544</v>
      </c>
      <c r="B574" s="178"/>
      <c r="C574" s="178"/>
      <c r="D574" s="179"/>
    </row>
    <row r="575" spans="1:4">
      <c r="A575" s="103" t="s">
        <v>545</v>
      </c>
      <c r="B575" s="178"/>
      <c r="C575" s="178"/>
      <c r="D575" s="179"/>
    </row>
    <row r="576" spans="1:4">
      <c r="A576" s="103" t="s">
        <v>546</v>
      </c>
      <c r="B576" s="178">
        <v>386</v>
      </c>
      <c r="C576" s="178">
        <v>320.38</v>
      </c>
      <c r="D576" s="179">
        <f>B576/C576</f>
        <v>1.20481927710843</v>
      </c>
    </row>
    <row r="577" spans="1:4">
      <c r="A577" s="103" t="s">
        <v>547</v>
      </c>
      <c r="B577" s="178"/>
      <c r="C577" s="178"/>
      <c r="D577" s="179"/>
    </row>
    <row r="578" spans="1:4">
      <c r="A578" s="103" t="s">
        <v>548</v>
      </c>
      <c r="B578" s="178"/>
      <c r="C578" s="178"/>
      <c r="D578" s="179"/>
    </row>
    <row r="579" spans="1:4">
      <c r="A579" s="103" t="s">
        <v>549</v>
      </c>
      <c r="B579" s="178">
        <v>1724</v>
      </c>
      <c r="C579" s="178">
        <v>2849</v>
      </c>
      <c r="D579" s="179">
        <f>B579/C579</f>
        <v>0.605124605124605</v>
      </c>
    </row>
    <row r="580" spans="1:4">
      <c r="A580" s="103" t="s">
        <v>147</v>
      </c>
      <c r="B580" s="178">
        <v>122</v>
      </c>
      <c r="C580" s="178">
        <v>92.96</v>
      </c>
      <c r="D580" s="179">
        <f>B580/C580</f>
        <v>1.31239242685026</v>
      </c>
    </row>
    <row r="581" spans="1:4">
      <c r="A581" s="103" t="s">
        <v>148</v>
      </c>
      <c r="B581" s="178"/>
      <c r="C581" s="178"/>
      <c r="D581" s="179"/>
    </row>
    <row r="582" spans="1:4">
      <c r="A582" s="103" t="s">
        <v>149</v>
      </c>
      <c r="B582" s="178"/>
      <c r="C582" s="178"/>
      <c r="D582" s="179"/>
    </row>
    <row r="583" spans="1:4">
      <c r="A583" s="103" t="s">
        <v>550</v>
      </c>
      <c r="B583" s="178">
        <v>1017</v>
      </c>
      <c r="C583" s="178">
        <v>630</v>
      </c>
      <c r="D583" s="179">
        <f t="shared" ref="D582:D645" si="1">B583/C583</f>
        <v>1.61428571428571</v>
      </c>
    </row>
    <row r="584" spans="1:4">
      <c r="A584" s="103" t="s">
        <v>551</v>
      </c>
      <c r="B584" s="178">
        <v>470</v>
      </c>
      <c r="C584" s="178">
        <v>1414.17</v>
      </c>
      <c r="D584" s="179">
        <f t="shared" si="1"/>
        <v>0.332350424630702</v>
      </c>
    </row>
    <row r="585" spans="1:4">
      <c r="A585" s="103" t="s">
        <v>552</v>
      </c>
      <c r="B585" s="178">
        <v>43</v>
      </c>
      <c r="C585" s="178">
        <v>114.37</v>
      </c>
      <c r="D585" s="179">
        <f t="shared" si="1"/>
        <v>0.375972720118912</v>
      </c>
    </row>
    <row r="586" spans="1:4">
      <c r="A586" s="103" t="s">
        <v>553</v>
      </c>
      <c r="B586" s="178"/>
      <c r="C586" s="178"/>
      <c r="D586" s="179"/>
    </row>
    <row r="587" spans="1:4">
      <c r="A587" s="103" t="s">
        <v>554</v>
      </c>
      <c r="B587" s="178"/>
      <c r="C587" s="178"/>
      <c r="D587" s="179"/>
    </row>
    <row r="588" spans="1:4">
      <c r="A588" s="103" t="s">
        <v>555</v>
      </c>
      <c r="B588" s="178"/>
      <c r="C588" s="178"/>
      <c r="D588" s="179"/>
    </row>
    <row r="589" spans="1:4">
      <c r="A589" s="103" t="s">
        <v>556</v>
      </c>
      <c r="B589" s="178">
        <v>72</v>
      </c>
      <c r="C589" s="178">
        <v>121.2</v>
      </c>
      <c r="D589" s="179">
        <f t="shared" si="1"/>
        <v>0.594059405940594</v>
      </c>
    </row>
    <row r="590" spans="1:4">
      <c r="A590" s="103" t="s">
        <v>557</v>
      </c>
      <c r="B590" s="178">
        <v>153</v>
      </c>
      <c r="C590" s="178">
        <v>206.64</v>
      </c>
      <c r="D590" s="179">
        <f t="shared" si="1"/>
        <v>0.740418118466899</v>
      </c>
    </row>
    <row r="591" spans="1:4">
      <c r="A591" s="103" t="s">
        <v>558</v>
      </c>
      <c r="B591" s="178">
        <v>121</v>
      </c>
      <c r="C591" s="178">
        <v>206.64</v>
      </c>
      <c r="D591" s="179">
        <f t="shared" si="1"/>
        <v>0.585559427022842</v>
      </c>
    </row>
    <row r="592" spans="1:4">
      <c r="A592" s="103" t="s">
        <v>559</v>
      </c>
      <c r="B592" s="178"/>
      <c r="C592" s="178"/>
      <c r="D592" s="179"/>
    </row>
    <row r="593" spans="1:4">
      <c r="A593" s="103" t="s">
        <v>560</v>
      </c>
      <c r="B593" s="178">
        <v>32</v>
      </c>
      <c r="C593" s="178"/>
      <c r="D593" s="179"/>
    </row>
    <row r="594" spans="1:4">
      <c r="A594" s="103" t="s">
        <v>561</v>
      </c>
      <c r="B594" s="178">
        <v>69985</v>
      </c>
      <c r="C594" s="178">
        <v>72999.83</v>
      </c>
      <c r="D594" s="179">
        <f t="shared" si="1"/>
        <v>0.958700862728036</v>
      </c>
    </row>
    <row r="595" spans="1:4">
      <c r="A595" s="103" t="s">
        <v>562</v>
      </c>
      <c r="B595" s="178">
        <v>7179</v>
      </c>
      <c r="C595" s="178">
        <v>18151.52</v>
      </c>
      <c r="D595" s="179">
        <f t="shared" si="1"/>
        <v>0.39550406797888</v>
      </c>
    </row>
    <row r="596" spans="1:4">
      <c r="A596" s="103" t="s">
        <v>147</v>
      </c>
      <c r="B596" s="178">
        <v>355</v>
      </c>
      <c r="C596" s="178">
        <v>308.72</v>
      </c>
      <c r="D596" s="179">
        <f t="shared" si="1"/>
        <v>1.14990930292822</v>
      </c>
    </row>
    <row r="597" spans="1:4">
      <c r="A597" s="103" t="s">
        <v>148</v>
      </c>
      <c r="B597" s="178"/>
      <c r="C597" s="178"/>
      <c r="D597" s="179"/>
    </row>
    <row r="598" spans="1:4">
      <c r="A598" s="103" t="s">
        <v>149</v>
      </c>
      <c r="B598" s="178"/>
      <c r="C598" s="178"/>
      <c r="D598" s="179"/>
    </row>
    <row r="599" spans="1:4">
      <c r="A599" s="103" t="s">
        <v>563</v>
      </c>
      <c r="B599" s="178"/>
      <c r="C599" s="178"/>
      <c r="D599" s="179"/>
    </row>
    <row r="600" spans="1:4">
      <c r="A600" s="103" t="s">
        <v>564</v>
      </c>
      <c r="B600" s="178">
        <v>113</v>
      </c>
      <c r="C600" s="178">
        <v>75.5</v>
      </c>
      <c r="D600" s="179">
        <f t="shared" si="1"/>
        <v>1.49668874172185</v>
      </c>
    </row>
    <row r="601" spans="1:4">
      <c r="A601" s="103" t="s">
        <v>565</v>
      </c>
      <c r="B601" s="178"/>
      <c r="C601" s="178"/>
      <c r="D601" s="179"/>
    </row>
    <row r="602" spans="1:4">
      <c r="A602" s="103" t="s">
        <v>566</v>
      </c>
      <c r="B602" s="178">
        <v>105</v>
      </c>
      <c r="C602" s="178"/>
      <c r="D602" s="179"/>
    </row>
    <row r="603" spans="1:4">
      <c r="A603" s="103" t="s">
        <v>190</v>
      </c>
      <c r="B603" s="178"/>
      <c r="C603" s="178"/>
      <c r="D603" s="179"/>
    </row>
    <row r="604" spans="1:4">
      <c r="A604" s="103" t="s">
        <v>567</v>
      </c>
      <c r="B604" s="178">
        <v>315</v>
      </c>
      <c r="C604" s="178">
        <v>11761.17</v>
      </c>
      <c r="D604" s="179">
        <f t="shared" si="1"/>
        <v>0.026783049645571</v>
      </c>
    </row>
    <row r="605" spans="1:4">
      <c r="A605" s="103" t="s">
        <v>568</v>
      </c>
      <c r="B605" s="178">
        <v>68</v>
      </c>
      <c r="C605" s="178">
        <v>66.16</v>
      </c>
      <c r="D605" s="179">
        <f t="shared" si="1"/>
        <v>1.02781136638452</v>
      </c>
    </row>
    <row r="606" spans="1:4">
      <c r="A606" s="103" t="s">
        <v>569</v>
      </c>
      <c r="B606" s="178"/>
      <c r="C606" s="178"/>
      <c r="D606" s="179"/>
    </row>
    <row r="607" spans="1:4">
      <c r="A607" s="103" t="s">
        <v>570</v>
      </c>
      <c r="B607" s="178"/>
      <c r="C607" s="178"/>
      <c r="D607" s="179"/>
    </row>
    <row r="608" spans="1:4">
      <c r="A608" s="103" t="s">
        <v>571</v>
      </c>
      <c r="B608" s="178">
        <v>6223</v>
      </c>
      <c r="C608" s="178">
        <v>5940</v>
      </c>
      <c r="D608" s="179">
        <f t="shared" si="1"/>
        <v>1.0476430976431</v>
      </c>
    </row>
    <row r="609" spans="1:4">
      <c r="A609" s="103" t="s">
        <v>572</v>
      </c>
      <c r="B609" s="178">
        <v>5550</v>
      </c>
      <c r="C609" s="178">
        <v>2442.76</v>
      </c>
      <c r="D609" s="179">
        <f t="shared" si="1"/>
        <v>2.27202017390165</v>
      </c>
    </row>
    <row r="610" spans="1:4">
      <c r="A610" s="103" t="s">
        <v>147</v>
      </c>
      <c r="B610" s="178">
        <v>178</v>
      </c>
      <c r="C610" s="178">
        <v>203.96</v>
      </c>
      <c r="D610" s="179">
        <f t="shared" si="1"/>
        <v>0.872720141204158</v>
      </c>
    </row>
    <row r="611" spans="1:4">
      <c r="A611" s="103" t="s">
        <v>148</v>
      </c>
      <c r="B611" s="178"/>
      <c r="C611" s="178"/>
      <c r="D611" s="179"/>
    </row>
    <row r="612" spans="1:4">
      <c r="A612" s="103" t="s">
        <v>149</v>
      </c>
      <c r="B612" s="178"/>
      <c r="C612" s="178"/>
      <c r="D612" s="179"/>
    </row>
    <row r="613" spans="1:4">
      <c r="A613" s="103" t="s">
        <v>573</v>
      </c>
      <c r="B613" s="178"/>
      <c r="C613" s="178"/>
      <c r="D613" s="179"/>
    </row>
    <row r="614" spans="1:4">
      <c r="A614" s="103" t="s">
        <v>574</v>
      </c>
      <c r="B614" s="178">
        <v>4938</v>
      </c>
      <c r="C614" s="178">
        <v>1923.9</v>
      </c>
      <c r="D614" s="179">
        <f t="shared" si="1"/>
        <v>2.56666146889131</v>
      </c>
    </row>
    <row r="615" spans="1:4">
      <c r="A615" s="103" t="s">
        <v>575</v>
      </c>
      <c r="B615" s="178"/>
      <c r="C615" s="178"/>
      <c r="D615" s="179"/>
    </row>
    <row r="616" spans="1:4">
      <c r="A616" s="103" t="s">
        <v>576</v>
      </c>
      <c r="B616" s="178">
        <v>124</v>
      </c>
      <c r="C616" s="178">
        <v>128.95</v>
      </c>
      <c r="D616" s="179">
        <f t="shared" si="1"/>
        <v>0.961613028305545</v>
      </c>
    </row>
    <row r="617" spans="1:4">
      <c r="A617" s="103" t="s">
        <v>577</v>
      </c>
      <c r="B617" s="178">
        <v>81</v>
      </c>
      <c r="C617" s="178"/>
      <c r="D617" s="179"/>
    </row>
    <row r="618" spans="1:4">
      <c r="A618" s="103" t="s">
        <v>578</v>
      </c>
      <c r="B618" s="178"/>
      <c r="C618" s="178"/>
      <c r="D618" s="179"/>
    </row>
    <row r="619" spans="1:4">
      <c r="A619" s="103" t="s">
        <v>579</v>
      </c>
      <c r="B619" s="178">
        <v>229</v>
      </c>
      <c r="C619" s="178">
        <v>185.95</v>
      </c>
      <c r="D619" s="179">
        <f t="shared" si="1"/>
        <v>1.23151384780855</v>
      </c>
    </row>
    <row r="620" spans="1:4">
      <c r="A620" s="103" t="s">
        <v>580</v>
      </c>
      <c r="B620" s="178">
        <v>19134</v>
      </c>
      <c r="C620" s="178">
        <v>17977.83</v>
      </c>
      <c r="D620" s="179">
        <f t="shared" si="1"/>
        <v>1.06431087622922</v>
      </c>
    </row>
    <row r="621" spans="1:4">
      <c r="A621" s="103" t="s">
        <v>581</v>
      </c>
      <c r="B621" s="178">
        <v>0</v>
      </c>
      <c r="C621" s="178">
        <v>53.1</v>
      </c>
      <c r="D621" s="179">
        <f t="shared" si="1"/>
        <v>0</v>
      </c>
    </row>
    <row r="622" spans="1:4">
      <c r="A622" s="103" t="s">
        <v>582</v>
      </c>
      <c r="B622" s="178"/>
      <c r="C622" s="178"/>
      <c r="D622" s="179"/>
    </row>
    <row r="623" spans="1:4">
      <c r="A623" s="103" t="s">
        <v>583</v>
      </c>
      <c r="B623" s="178"/>
      <c r="C623" s="178"/>
      <c r="D623" s="179"/>
    </row>
    <row r="624" spans="1:4">
      <c r="A624" s="103" t="s">
        <v>584</v>
      </c>
      <c r="B624" s="178">
        <v>0</v>
      </c>
      <c r="C624" s="178">
        <v>0.21</v>
      </c>
      <c r="D624" s="179">
        <f t="shared" si="1"/>
        <v>0</v>
      </c>
    </row>
    <row r="625" spans="1:4">
      <c r="A625" s="103" t="s">
        <v>585</v>
      </c>
      <c r="B625" s="178">
        <v>0</v>
      </c>
      <c r="C625" s="178">
        <v>0.36</v>
      </c>
      <c r="D625" s="179">
        <f t="shared" si="1"/>
        <v>0</v>
      </c>
    </row>
    <row r="626" spans="1:4">
      <c r="A626" s="103" t="s">
        <v>586</v>
      </c>
      <c r="B626" s="178">
        <v>19134</v>
      </c>
      <c r="C626" s="178">
        <v>17924.16</v>
      </c>
      <c r="D626" s="179">
        <f t="shared" si="1"/>
        <v>1.0674977237427</v>
      </c>
    </row>
    <row r="627" spans="1:4">
      <c r="A627" s="103" t="s">
        <v>587</v>
      </c>
      <c r="B627" s="178"/>
      <c r="C627" s="178"/>
      <c r="D627" s="179"/>
    </row>
    <row r="628" spans="1:4">
      <c r="A628" s="103" t="s">
        <v>588</v>
      </c>
      <c r="B628" s="178"/>
      <c r="C628" s="178"/>
      <c r="D628" s="179"/>
    </row>
    <row r="629" spans="1:4">
      <c r="A629" s="103" t="s">
        <v>589</v>
      </c>
      <c r="B629" s="178"/>
      <c r="C629" s="178"/>
      <c r="D629" s="179"/>
    </row>
    <row r="630" spans="1:4">
      <c r="A630" s="103" t="s">
        <v>590</v>
      </c>
      <c r="B630" s="178">
        <v>23625</v>
      </c>
      <c r="C630" s="178">
        <v>19803.23</v>
      </c>
      <c r="D630" s="179">
        <f t="shared" si="1"/>
        <v>1.19298720461258</v>
      </c>
    </row>
    <row r="631" spans="1:4">
      <c r="A631" s="103" t="s">
        <v>591</v>
      </c>
      <c r="B631" s="178">
        <v>981</v>
      </c>
      <c r="C631" s="178">
        <v>947.83</v>
      </c>
      <c r="D631" s="179">
        <f t="shared" si="1"/>
        <v>1.03499572708186</v>
      </c>
    </row>
    <row r="632" spans="1:4">
      <c r="A632" s="103" t="s">
        <v>592</v>
      </c>
      <c r="B632" s="178"/>
      <c r="C632" s="178"/>
      <c r="D632" s="179"/>
    </row>
    <row r="633" spans="1:4">
      <c r="A633" s="103" t="s">
        <v>593</v>
      </c>
      <c r="B633" s="178"/>
      <c r="C633" s="178">
        <v>3</v>
      </c>
      <c r="D633" s="179">
        <f t="shared" si="1"/>
        <v>0</v>
      </c>
    </row>
    <row r="634" spans="1:4">
      <c r="A634" s="103" t="s">
        <v>594</v>
      </c>
      <c r="B634" s="178">
        <v>77</v>
      </c>
      <c r="C634" s="178">
        <v>93.24</v>
      </c>
      <c r="D634" s="179">
        <f t="shared" si="1"/>
        <v>0.825825825825826</v>
      </c>
    </row>
    <row r="635" spans="1:4">
      <c r="A635" s="103" t="s">
        <v>595</v>
      </c>
      <c r="B635" s="178">
        <v>83</v>
      </c>
      <c r="C635" s="178">
        <v>4.57</v>
      </c>
      <c r="D635" s="179">
        <f t="shared" si="1"/>
        <v>18.1619256017505</v>
      </c>
    </row>
    <row r="636" spans="1:4">
      <c r="A636" s="103" t="s">
        <v>596</v>
      </c>
      <c r="B636" s="178">
        <v>47</v>
      </c>
      <c r="C636" s="178">
        <v>11.71</v>
      </c>
      <c r="D636" s="179">
        <f t="shared" si="1"/>
        <v>4.01366353543979</v>
      </c>
    </row>
    <row r="637" spans="1:4">
      <c r="A637" s="103" t="s">
        <v>597</v>
      </c>
      <c r="B637" s="178">
        <v>19210</v>
      </c>
      <c r="C637" s="178">
        <v>15624.35</v>
      </c>
      <c r="D637" s="179">
        <f t="shared" si="1"/>
        <v>1.22949114683171</v>
      </c>
    </row>
    <row r="638" spans="1:4">
      <c r="A638" s="103" t="s">
        <v>598</v>
      </c>
      <c r="B638" s="178">
        <v>3227</v>
      </c>
      <c r="C638" s="178">
        <v>3100</v>
      </c>
      <c r="D638" s="179">
        <f t="shared" si="1"/>
        <v>1.04096774193548</v>
      </c>
    </row>
    <row r="639" spans="1:4">
      <c r="A639" s="103" t="s">
        <v>599</v>
      </c>
      <c r="B639" s="178">
        <v>402</v>
      </c>
      <c r="C639" s="178">
        <v>572.72</v>
      </c>
      <c r="D639" s="179">
        <f t="shared" si="1"/>
        <v>0.701913675094287</v>
      </c>
    </row>
    <row r="640" spans="1:4">
      <c r="A640" s="103" t="s">
        <v>600</v>
      </c>
      <c r="B640" s="178">
        <v>402</v>
      </c>
      <c r="C640" s="178">
        <v>572.72</v>
      </c>
      <c r="D640" s="179">
        <f t="shared" si="1"/>
        <v>0.701913675094287</v>
      </c>
    </row>
    <row r="641" spans="1:4">
      <c r="A641" s="103" t="s">
        <v>601</v>
      </c>
      <c r="B641" s="178"/>
      <c r="C641" s="178"/>
      <c r="D641" s="179"/>
    </row>
    <row r="642" spans="1:4">
      <c r="A642" s="103" t="s">
        <v>602</v>
      </c>
      <c r="B642" s="178"/>
      <c r="C642" s="178"/>
      <c r="D642" s="179"/>
    </row>
    <row r="643" spans="1:4">
      <c r="A643" s="103" t="s">
        <v>603</v>
      </c>
      <c r="B643" s="178">
        <v>60</v>
      </c>
      <c r="C643" s="178">
        <v>60</v>
      </c>
      <c r="D643" s="179">
        <f t="shared" si="1"/>
        <v>1</v>
      </c>
    </row>
    <row r="644" spans="1:4">
      <c r="A644" s="103" t="s">
        <v>604</v>
      </c>
      <c r="B644" s="178"/>
      <c r="C644" s="178"/>
      <c r="D644" s="179"/>
    </row>
    <row r="645" spans="1:4">
      <c r="A645" s="103" t="s">
        <v>605</v>
      </c>
      <c r="B645" s="178"/>
      <c r="C645" s="178"/>
      <c r="D645" s="179"/>
    </row>
    <row r="646" spans="1:4">
      <c r="A646" s="103" t="s">
        <v>606</v>
      </c>
      <c r="B646" s="178"/>
      <c r="C646" s="178"/>
      <c r="D646" s="179"/>
    </row>
    <row r="647" spans="1:4">
      <c r="A647" s="103" t="s">
        <v>607</v>
      </c>
      <c r="B647" s="178"/>
      <c r="C647" s="178"/>
      <c r="D647" s="179"/>
    </row>
    <row r="648" spans="1:4">
      <c r="A648" s="103" t="s">
        <v>608</v>
      </c>
      <c r="B648" s="178"/>
      <c r="C648" s="178"/>
      <c r="D648" s="179"/>
    </row>
    <row r="649" spans="1:4">
      <c r="A649" s="103" t="s">
        <v>609</v>
      </c>
      <c r="B649" s="178"/>
      <c r="C649" s="178"/>
      <c r="D649" s="179"/>
    </row>
    <row r="650" spans="1:4">
      <c r="A650" s="103" t="s">
        <v>610</v>
      </c>
      <c r="B650" s="178"/>
      <c r="C650" s="178"/>
      <c r="D650" s="179"/>
    </row>
    <row r="651" spans="1:4">
      <c r="A651" s="103" t="s">
        <v>611</v>
      </c>
      <c r="B651" s="178"/>
      <c r="C651" s="178"/>
      <c r="D651" s="179"/>
    </row>
    <row r="652" spans="1:4">
      <c r="A652" s="103" t="s">
        <v>612</v>
      </c>
      <c r="B652" s="178"/>
      <c r="C652" s="178"/>
      <c r="D652" s="179"/>
    </row>
    <row r="653" spans="1:4">
      <c r="A653" s="103" t="s">
        <v>613</v>
      </c>
      <c r="B653" s="178">
        <v>60</v>
      </c>
      <c r="C653" s="178">
        <v>60</v>
      </c>
      <c r="D653" s="179">
        <f t="shared" ref="D646:D709" si="2">B653/C653</f>
        <v>1</v>
      </c>
    </row>
    <row r="654" spans="1:4">
      <c r="A654" s="103" t="s">
        <v>614</v>
      </c>
      <c r="B654" s="178">
        <v>2154</v>
      </c>
      <c r="C654" s="178">
        <v>2774.99</v>
      </c>
      <c r="D654" s="179">
        <f t="shared" si="2"/>
        <v>0.77621901340185</v>
      </c>
    </row>
    <row r="655" spans="1:4">
      <c r="A655" s="103" t="s">
        <v>615</v>
      </c>
      <c r="B655" s="178">
        <v>117</v>
      </c>
      <c r="C655" s="178">
        <v>128.61</v>
      </c>
      <c r="D655" s="179">
        <f t="shared" si="2"/>
        <v>0.909727081875437</v>
      </c>
    </row>
    <row r="656" spans="1:4">
      <c r="A656" s="103" t="s">
        <v>616</v>
      </c>
      <c r="B656" s="178">
        <v>104</v>
      </c>
      <c r="C656" s="178">
        <v>203.37</v>
      </c>
      <c r="D656" s="179">
        <f t="shared" si="2"/>
        <v>0.51138319319467</v>
      </c>
    </row>
    <row r="657" spans="1:4">
      <c r="A657" s="103" t="s">
        <v>617</v>
      </c>
      <c r="B657" s="178">
        <v>20</v>
      </c>
      <c r="C657" s="178">
        <v>238.69</v>
      </c>
      <c r="D657" s="179">
        <f t="shared" si="2"/>
        <v>0.0837906908542461</v>
      </c>
    </row>
    <row r="658" spans="1:4">
      <c r="A658" s="103" t="s">
        <v>618</v>
      </c>
      <c r="B658" s="178">
        <v>50</v>
      </c>
      <c r="C658" s="178">
        <v>55.21</v>
      </c>
      <c r="D658" s="179">
        <f t="shared" si="2"/>
        <v>0.905633037493208</v>
      </c>
    </row>
    <row r="659" spans="1:4">
      <c r="A659" s="103" t="s">
        <v>619</v>
      </c>
      <c r="B659" s="178">
        <v>1338</v>
      </c>
      <c r="C659" s="178">
        <v>1329.4</v>
      </c>
      <c r="D659" s="179">
        <f t="shared" si="2"/>
        <v>1.0064690837972</v>
      </c>
    </row>
    <row r="660" spans="1:4">
      <c r="A660" s="103" t="s">
        <v>620</v>
      </c>
      <c r="B660" s="178">
        <v>25</v>
      </c>
      <c r="C660" s="178">
        <v>319.71</v>
      </c>
      <c r="D660" s="179">
        <f t="shared" si="2"/>
        <v>0.0781958650026587</v>
      </c>
    </row>
    <row r="661" spans="1:4">
      <c r="A661" s="103" t="s">
        <v>621</v>
      </c>
      <c r="B661" s="178">
        <v>500</v>
      </c>
      <c r="C661" s="178">
        <v>500</v>
      </c>
      <c r="D661" s="179">
        <f t="shared" si="2"/>
        <v>1</v>
      </c>
    </row>
    <row r="662" spans="1:4">
      <c r="A662" s="103" t="s">
        <v>622</v>
      </c>
      <c r="B662" s="178">
        <v>1041</v>
      </c>
      <c r="C662" s="178">
        <v>836.53</v>
      </c>
      <c r="D662" s="179">
        <f t="shared" si="2"/>
        <v>1.24442638040477</v>
      </c>
    </row>
    <row r="663" spans="1:4">
      <c r="A663" s="103" t="s">
        <v>623</v>
      </c>
      <c r="B663" s="178">
        <v>860</v>
      </c>
      <c r="C663" s="178">
        <v>800</v>
      </c>
      <c r="D663" s="179">
        <f t="shared" si="2"/>
        <v>1.075</v>
      </c>
    </row>
    <row r="664" spans="1:4">
      <c r="A664" s="103" t="s">
        <v>624</v>
      </c>
      <c r="B664" s="178"/>
      <c r="C664" s="178"/>
      <c r="D664" s="179"/>
    </row>
    <row r="665" spans="1:4">
      <c r="A665" s="103" t="s">
        <v>625</v>
      </c>
      <c r="B665" s="178"/>
      <c r="C665" s="178"/>
      <c r="D665" s="179"/>
    </row>
    <row r="666" spans="1:4">
      <c r="A666" s="103" t="s">
        <v>626</v>
      </c>
      <c r="B666" s="178"/>
      <c r="C666" s="178"/>
      <c r="D666" s="179"/>
    </row>
    <row r="667" spans="1:4">
      <c r="A667" s="103" t="s">
        <v>627</v>
      </c>
      <c r="B667" s="178">
        <v>181</v>
      </c>
      <c r="C667" s="178">
        <v>36.53</v>
      </c>
      <c r="D667" s="179">
        <f t="shared" si="2"/>
        <v>4.9548316452231</v>
      </c>
    </row>
    <row r="668" spans="1:4">
      <c r="A668" s="103" t="s">
        <v>628</v>
      </c>
      <c r="B668" s="178">
        <v>3255</v>
      </c>
      <c r="C668" s="178">
        <v>2234.76</v>
      </c>
      <c r="D668" s="179">
        <f t="shared" si="2"/>
        <v>1.4565322450733</v>
      </c>
    </row>
    <row r="669" spans="1:4">
      <c r="A669" s="103" t="s">
        <v>629</v>
      </c>
      <c r="B669" s="178">
        <v>15</v>
      </c>
      <c r="C669" s="178">
        <v>0</v>
      </c>
      <c r="D669" s="179"/>
    </row>
    <row r="670" spans="1:4">
      <c r="A670" s="103" t="s">
        <v>630</v>
      </c>
      <c r="B670" s="178"/>
      <c r="C670" s="178"/>
      <c r="D670" s="179"/>
    </row>
    <row r="671" spans="1:4">
      <c r="A671" s="103" t="s">
        <v>631</v>
      </c>
      <c r="B671" s="178"/>
      <c r="C671" s="178"/>
      <c r="D671" s="179"/>
    </row>
    <row r="672" spans="1:4">
      <c r="A672" s="103" t="s">
        <v>632</v>
      </c>
      <c r="B672" s="178">
        <v>113</v>
      </c>
      <c r="C672" s="178">
        <v>114.12</v>
      </c>
      <c r="D672" s="179">
        <f t="shared" si="2"/>
        <v>0.99018576936558</v>
      </c>
    </row>
    <row r="673" spans="1:4">
      <c r="A673" s="103" t="s">
        <v>633</v>
      </c>
      <c r="B673" s="178">
        <v>3127</v>
      </c>
      <c r="C673" s="178">
        <v>2120.64</v>
      </c>
      <c r="D673" s="179">
        <f t="shared" si="2"/>
        <v>1.47455485136563</v>
      </c>
    </row>
    <row r="674" spans="1:4">
      <c r="A674" s="103" t="s">
        <v>634</v>
      </c>
      <c r="B674" s="178"/>
      <c r="C674" s="178"/>
      <c r="D674" s="179"/>
    </row>
    <row r="675" spans="1:4">
      <c r="A675" s="103" t="s">
        <v>635</v>
      </c>
      <c r="B675" s="178">
        <v>1401</v>
      </c>
      <c r="C675" s="178">
        <v>2085.92</v>
      </c>
      <c r="D675" s="179">
        <f t="shared" si="2"/>
        <v>0.67164608422183</v>
      </c>
    </row>
    <row r="676" spans="1:4">
      <c r="A676" s="103" t="s">
        <v>147</v>
      </c>
      <c r="B676" s="178">
        <v>141</v>
      </c>
      <c r="C676" s="178">
        <v>125.72</v>
      </c>
      <c r="D676" s="179">
        <f t="shared" si="2"/>
        <v>1.12153993000318</v>
      </c>
    </row>
    <row r="677" spans="1:4">
      <c r="A677" s="103" t="s">
        <v>148</v>
      </c>
      <c r="B677" s="178"/>
      <c r="C677" s="178"/>
      <c r="D677" s="179"/>
    </row>
    <row r="678" spans="1:4">
      <c r="A678" s="103" t="s">
        <v>149</v>
      </c>
      <c r="B678" s="178"/>
      <c r="C678" s="178"/>
      <c r="D678" s="179"/>
    </row>
    <row r="679" spans="1:4">
      <c r="A679" s="103" t="s">
        <v>636</v>
      </c>
      <c r="B679" s="178"/>
      <c r="C679" s="178"/>
      <c r="D679" s="179"/>
    </row>
    <row r="680" spans="1:4">
      <c r="A680" s="103" t="s">
        <v>637</v>
      </c>
      <c r="B680" s="178"/>
      <c r="C680" s="178"/>
      <c r="D680" s="179"/>
    </row>
    <row r="681" spans="1:4">
      <c r="A681" s="103" t="s">
        <v>638</v>
      </c>
      <c r="B681" s="178"/>
      <c r="C681" s="178"/>
      <c r="D681" s="179"/>
    </row>
    <row r="682" spans="1:4">
      <c r="A682" s="187" t="s">
        <v>639</v>
      </c>
      <c r="B682" s="178">
        <v>624</v>
      </c>
      <c r="C682" s="178">
        <v>0</v>
      </c>
      <c r="D682" s="179"/>
    </row>
    <row r="683" spans="1:4">
      <c r="A683" s="103" t="s">
        <v>640</v>
      </c>
      <c r="B683" s="178">
        <v>636</v>
      </c>
      <c r="C683" s="178">
        <v>1960.2</v>
      </c>
      <c r="D683" s="179">
        <f>B683/C683</f>
        <v>0.324456688093052</v>
      </c>
    </row>
    <row r="684" spans="1:4">
      <c r="A684" s="103" t="s">
        <v>641</v>
      </c>
      <c r="B684" s="178">
        <v>150.58</v>
      </c>
      <c r="C684" s="178">
        <v>184</v>
      </c>
      <c r="D684" s="179">
        <f>B684/C684</f>
        <v>0.818369565217391</v>
      </c>
    </row>
    <row r="685" spans="1:4">
      <c r="A685" s="103" t="s">
        <v>642</v>
      </c>
      <c r="B685" s="178"/>
      <c r="C685" s="178"/>
      <c r="D685" s="179"/>
    </row>
    <row r="686" spans="1:4">
      <c r="A686" s="103" t="s">
        <v>643</v>
      </c>
      <c r="B686" s="178">
        <v>20.58</v>
      </c>
      <c r="C686" s="178">
        <v>36</v>
      </c>
      <c r="D686" s="179">
        <f>B686/C686</f>
        <v>0.571666666666667</v>
      </c>
    </row>
    <row r="687" spans="1:4">
      <c r="A687" s="103" t="s">
        <v>644</v>
      </c>
      <c r="B687" s="178"/>
      <c r="C687" s="178"/>
      <c r="D687" s="179"/>
    </row>
    <row r="688" spans="1:4">
      <c r="A688" s="103" t="s">
        <v>645</v>
      </c>
      <c r="B688" s="178">
        <v>130</v>
      </c>
      <c r="C688" s="178">
        <v>148</v>
      </c>
      <c r="D688" s="179">
        <f>B688/C688</f>
        <v>0.878378378378378</v>
      </c>
    </row>
    <row r="689" spans="1:4">
      <c r="A689" s="103" t="s">
        <v>646</v>
      </c>
      <c r="B689" s="178">
        <v>83.68</v>
      </c>
      <c r="C689" s="178">
        <v>24</v>
      </c>
      <c r="D689" s="179">
        <f>B689/C689</f>
        <v>3.48666666666667</v>
      </c>
    </row>
    <row r="690" spans="1:4">
      <c r="A690" s="103" t="s">
        <v>147</v>
      </c>
      <c r="B690" s="178">
        <v>23.68</v>
      </c>
      <c r="C690" s="178">
        <v>24</v>
      </c>
      <c r="D690" s="179">
        <f>B690/C690</f>
        <v>0.986666666666667</v>
      </c>
    </row>
    <row r="691" spans="1:4">
      <c r="A691" s="103" t="s">
        <v>148</v>
      </c>
      <c r="B691" s="178"/>
      <c r="C691" s="178"/>
      <c r="D691" s="179"/>
    </row>
    <row r="692" spans="1:4">
      <c r="A692" s="103" t="s">
        <v>149</v>
      </c>
      <c r="B692" s="178"/>
      <c r="C692" s="178"/>
      <c r="D692" s="179"/>
    </row>
    <row r="693" spans="1:4">
      <c r="A693" s="103" t="s">
        <v>647</v>
      </c>
      <c r="B693" s="178">
        <v>60</v>
      </c>
      <c r="C693" s="178"/>
      <c r="D693" s="179" t="e">
        <f t="shared" ref="D693:D698" si="3">B693/C693</f>
        <v>#DIV/0!</v>
      </c>
    </row>
    <row r="694" spans="1:4">
      <c r="A694" s="103" t="s">
        <v>648</v>
      </c>
      <c r="B694" s="178">
        <v>4412</v>
      </c>
      <c r="C694" s="178">
        <v>3290</v>
      </c>
      <c r="D694" s="179">
        <f t="shared" si="3"/>
        <v>1.34103343465046</v>
      </c>
    </row>
    <row r="695" spans="1:4">
      <c r="A695" s="103" t="s">
        <v>649</v>
      </c>
      <c r="B695" s="178">
        <v>226</v>
      </c>
      <c r="C695" s="178">
        <v>240</v>
      </c>
      <c r="D695" s="179">
        <f t="shared" si="3"/>
        <v>0.941666666666667</v>
      </c>
    </row>
    <row r="696" spans="1:4">
      <c r="A696" s="103" t="s">
        <v>650</v>
      </c>
      <c r="B696" s="178">
        <v>4186</v>
      </c>
      <c r="C696" s="178">
        <v>3050</v>
      </c>
      <c r="D696" s="179">
        <f t="shared" si="3"/>
        <v>1.37245901639344</v>
      </c>
    </row>
    <row r="697" spans="1:4">
      <c r="A697" s="103" t="s">
        <v>651</v>
      </c>
      <c r="B697" s="178">
        <v>135</v>
      </c>
      <c r="C697" s="178">
        <v>479.9</v>
      </c>
      <c r="D697" s="179">
        <f t="shared" si="3"/>
        <v>0.281308605959575</v>
      </c>
    </row>
    <row r="698" spans="1:4">
      <c r="A698" s="103" t="s">
        <v>652</v>
      </c>
      <c r="B698" s="178">
        <v>38</v>
      </c>
      <c r="C698" s="178">
        <v>479.9</v>
      </c>
      <c r="D698" s="179">
        <f t="shared" si="3"/>
        <v>0.0791831631589915</v>
      </c>
    </row>
    <row r="699" spans="1:4">
      <c r="A699" s="103" t="s">
        <v>653</v>
      </c>
      <c r="B699" s="178">
        <v>97</v>
      </c>
      <c r="C699" s="178"/>
      <c r="D699" s="179"/>
    </row>
    <row r="700" spans="1:4">
      <c r="A700" s="103" t="s">
        <v>654</v>
      </c>
      <c r="B700" s="178">
        <v>128</v>
      </c>
      <c r="C700" s="178"/>
      <c r="D700" s="179"/>
    </row>
    <row r="701" spans="1:4">
      <c r="A701" s="103" t="s">
        <v>655</v>
      </c>
      <c r="B701" s="178"/>
      <c r="C701" s="178"/>
      <c r="D701" s="179"/>
    </row>
    <row r="702" spans="1:4">
      <c r="A702" s="103" t="s">
        <v>656</v>
      </c>
      <c r="B702" s="178">
        <v>128</v>
      </c>
      <c r="C702" s="178"/>
      <c r="D702" s="179"/>
    </row>
    <row r="703" spans="1:4">
      <c r="A703" s="103" t="s">
        <v>657</v>
      </c>
      <c r="B703" s="178">
        <v>0</v>
      </c>
      <c r="C703" s="178"/>
      <c r="D703" s="179"/>
    </row>
    <row r="704" spans="1:4">
      <c r="A704" s="103" t="s">
        <v>658</v>
      </c>
      <c r="B704" s="178"/>
      <c r="C704" s="178"/>
      <c r="D704" s="179"/>
    </row>
    <row r="705" spans="1:4">
      <c r="A705" s="103" t="s">
        <v>659</v>
      </c>
      <c r="B705" s="178"/>
      <c r="C705" s="178"/>
      <c r="D705" s="179"/>
    </row>
    <row r="706" spans="1:4">
      <c r="A706" s="103" t="s">
        <v>660</v>
      </c>
      <c r="B706" s="178">
        <v>1031</v>
      </c>
      <c r="C706" s="178">
        <v>1031.34</v>
      </c>
      <c r="D706" s="179">
        <f>B706/C706</f>
        <v>0.999670331801346</v>
      </c>
    </row>
    <row r="707" spans="1:4">
      <c r="A707" s="103" t="s">
        <v>661</v>
      </c>
      <c r="B707" s="178">
        <v>1</v>
      </c>
      <c r="C707" s="178">
        <v>1.34</v>
      </c>
      <c r="D707" s="179">
        <f>B707/C707</f>
        <v>0.746268656716418</v>
      </c>
    </row>
    <row r="708" spans="1:4">
      <c r="A708" s="103" t="s">
        <v>662</v>
      </c>
      <c r="B708" s="178">
        <v>1030</v>
      </c>
      <c r="C708" s="178">
        <v>1030</v>
      </c>
      <c r="D708" s="179">
        <f>B708/C708</f>
        <v>1</v>
      </c>
    </row>
    <row r="709" spans="1:4">
      <c r="A709" s="103" t="s">
        <v>663</v>
      </c>
      <c r="B709" s="178">
        <v>270</v>
      </c>
      <c r="C709" s="178">
        <v>455.24</v>
      </c>
      <c r="D709" s="179">
        <f>B709/C709</f>
        <v>0.593093752745804</v>
      </c>
    </row>
    <row r="710" spans="1:4">
      <c r="A710" s="103" t="s">
        <v>664</v>
      </c>
      <c r="B710" s="178">
        <v>270</v>
      </c>
      <c r="C710" s="178">
        <v>455.24</v>
      </c>
      <c r="D710" s="179">
        <f>B710/C710</f>
        <v>0.593093752745804</v>
      </c>
    </row>
    <row r="711" spans="1:4">
      <c r="A711" s="103" t="s">
        <v>665</v>
      </c>
      <c r="B711" s="178">
        <v>81861</v>
      </c>
      <c r="C711" s="178">
        <v>67280.5</v>
      </c>
      <c r="D711" s="179">
        <f t="shared" ref="D711:D774" si="4">B711/C711</f>
        <v>1.21671212312631</v>
      </c>
    </row>
    <row r="712" spans="1:4">
      <c r="A712" s="103" t="s">
        <v>666</v>
      </c>
      <c r="B712" s="178">
        <v>608</v>
      </c>
      <c r="C712" s="178">
        <v>792.57</v>
      </c>
      <c r="D712" s="179">
        <f t="shared" si="4"/>
        <v>0.767124670376118</v>
      </c>
    </row>
    <row r="713" spans="1:4">
      <c r="A713" s="103" t="s">
        <v>147</v>
      </c>
      <c r="B713" s="178">
        <v>507</v>
      </c>
      <c r="C713" s="178">
        <v>519.81</v>
      </c>
      <c r="D713" s="179">
        <f t="shared" si="4"/>
        <v>0.975356380215848</v>
      </c>
    </row>
    <row r="714" spans="1:4">
      <c r="A714" s="103" t="s">
        <v>148</v>
      </c>
      <c r="B714" s="178"/>
      <c r="C714" s="178"/>
      <c r="D714" s="179"/>
    </row>
    <row r="715" spans="1:4">
      <c r="A715" s="103" t="s">
        <v>149</v>
      </c>
      <c r="B715" s="178"/>
      <c r="C715" s="178"/>
      <c r="D715" s="179"/>
    </row>
    <row r="716" spans="1:4">
      <c r="A716" s="103" t="s">
        <v>667</v>
      </c>
      <c r="B716" s="178">
        <v>101</v>
      </c>
      <c r="C716" s="178">
        <v>264.06</v>
      </c>
      <c r="D716" s="179">
        <f t="shared" si="4"/>
        <v>0.382488828296599</v>
      </c>
    </row>
    <row r="717" spans="1:4">
      <c r="A717" s="103" t="s">
        <v>668</v>
      </c>
      <c r="B717" s="178">
        <v>13036</v>
      </c>
      <c r="C717" s="178">
        <v>4841.57</v>
      </c>
      <c r="D717" s="179">
        <f t="shared" si="4"/>
        <v>2.69251503128118</v>
      </c>
    </row>
    <row r="718" spans="1:4">
      <c r="A718" s="103" t="s">
        <v>669</v>
      </c>
      <c r="B718" s="178">
        <v>3012</v>
      </c>
      <c r="C718" s="178">
        <v>2190.35</v>
      </c>
      <c r="D718" s="179">
        <f t="shared" si="4"/>
        <v>1.37512269728582</v>
      </c>
    </row>
    <row r="719" spans="1:4">
      <c r="A719" s="103" t="s">
        <v>670</v>
      </c>
      <c r="B719" s="178">
        <v>727</v>
      </c>
      <c r="C719" s="178">
        <v>832.93</v>
      </c>
      <c r="D719" s="179">
        <f t="shared" si="4"/>
        <v>0.872822446063895</v>
      </c>
    </row>
    <row r="720" spans="1:4">
      <c r="A720" s="103" t="s">
        <v>671</v>
      </c>
      <c r="B720" s="178"/>
      <c r="C720" s="178"/>
      <c r="D720" s="179"/>
    </row>
    <row r="721" spans="1:4">
      <c r="A721" s="103" t="s">
        <v>672</v>
      </c>
      <c r="B721" s="178"/>
      <c r="C721" s="178"/>
      <c r="D721" s="179"/>
    </row>
    <row r="722" spans="1:4">
      <c r="A722" s="103" t="s">
        <v>673</v>
      </c>
      <c r="B722" s="178">
        <v>9297</v>
      </c>
      <c r="C722" s="178">
        <v>1818.29</v>
      </c>
      <c r="D722" s="179">
        <f t="shared" si="4"/>
        <v>5.11304577377646</v>
      </c>
    </row>
    <row r="723" spans="1:4">
      <c r="A723" s="103" t="s">
        <v>674</v>
      </c>
      <c r="B723" s="178"/>
      <c r="C723" s="178"/>
      <c r="D723" s="179"/>
    </row>
    <row r="724" spans="1:4">
      <c r="A724" s="103" t="s">
        <v>675</v>
      </c>
      <c r="B724" s="178"/>
      <c r="C724" s="178"/>
      <c r="D724" s="179"/>
    </row>
    <row r="725" spans="1:4">
      <c r="A725" s="103" t="s">
        <v>676</v>
      </c>
      <c r="B725" s="178"/>
      <c r="C725" s="178"/>
      <c r="D725" s="179"/>
    </row>
    <row r="726" spans="1:4">
      <c r="A726" s="103" t="s">
        <v>677</v>
      </c>
      <c r="B726" s="178"/>
      <c r="C726" s="178"/>
      <c r="D726" s="179"/>
    </row>
    <row r="727" spans="1:4">
      <c r="A727" s="103" t="s">
        <v>678</v>
      </c>
      <c r="B727" s="178"/>
      <c r="C727" s="178"/>
      <c r="D727" s="179"/>
    </row>
    <row r="728" spans="1:4">
      <c r="A728" s="103" t="s">
        <v>679</v>
      </c>
      <c r="B728" s="178"/>
      <c r="C728" s="178"/>
      <c r="D728" s="179"/>
    </row>
    <row r="729" spans="1:4">
      <c r="A729" s="103" t="s">
        <v>680</v>
      </c>
      <c r="B729" s="178"/>
      <c r="C729" s="178"/>
      <c r="D729" s="179"/>
    </row>
    <row r="730" spans="1:4">
      <c r="A730" s="103" t="s">
        <v>681</v>
      </c>
      <c r="B730" s="178">
        <v>18544</v>
      </c>
      <c r="C730" s="178">
        <v>19815.8</v>
      </c>
      <c r="D730" s="179">
        <f t="shared" si="4"/>
        <v>0.935818891995277</v>
      </c>
    </row>
    <row r="731" spans="1:4">
      <c r="A731" s="103" t="s">
        <v>682</v>
      </c>
      <c r="B731" s="178">
        <v>400</v>
      </c>
      <c r="C731" s="178">
        <v>477.51</v>
      </c>
      <c r="D731" s="179">
        <f t="shared" si="4"/>
        <v>0.837678792067182</v>
      </c>
    </row>
    <row r="732" spans="1:4">
      <c r="A732" s="103" t="s">
        <v>683</v>
      </c>
      <c r="B732" s="178">
        <v>16329</v>
      </c>
      <c r="C732" s="178">
        <v>19098.41</v>
      </c>
      <c r="D732" s="179">
        <f t="shared" si="4"/>
        <v>0.854992640748628</v>
      </c>
    </row>
    <row r="733" spans="1:4">
      <c r="A733" s="103" t="s">
        <v>684</v>
      </c>
      <c r="B733" s="178">
        <v>1815</v>
      </c>
      <c r="C733" s="178">
        <v>239.88</v>
      </c>
      <c r="D733" s="179">
        <f t="shared" si="4"/>
        <v>7.56628314157079</v>
      </c>
    </row>
    <row r="734" spans="1:4">
      <c r="A734" s="103" t="s">
        <v>685</v>
      </c>
      <c r="B734" s="178">
        <v>3610</v>
      </c>
      <c r="C734" s="178">
        <v>3276.89</v>
      </c>
      <c r="D734" s="179">
        <f t="shared" si="4"/>
        <v>1.10165431247311</v>
      </c>
    </row>
    <row r="735" spans="1:4">
      <c r="A735" s="103" t="s">
        <v>686</v>
      </c>
      <c r="B735" s="178">
        <v>539</v>
      </c>
      <c r="C735" s="178">
        <v>625.96</v>
      </c>
      <c r="D735" s="179">
        <f t="shared" si="4"/>
        <v>0.86107738513643</v>
      </c>
    </row>
    <row r="736" spans="1:4">
      <c r="A736" s="103" t="s">
        <v>687</v>
      </c>
      <c r="B736" s="178">
        <v>279</v>
      </c>
      <c r="C736" s="178">
        <v>269.61</v>
      </c>
      <c r="D736" s="179">
        <f t="shared" si="4"/>
        <v>1.03482808501168</v>
      </c>
    </row>
    <row r="737" spans="1:4">
      <c r="A737" s="103" t="s">
        <v>688</v>
      </c>
      <c r="B737" s="178">
        <v>656</v>
      </c>
      <c r="C737" s="178">
        <v>543.84</v>
      </c>
      <c r="D737" s="179">
        <f t="shared" si="4"/>
        <v>1.20623712856723</v>
      </c>
    </row>
    <row r="738" spans="1:4">
      <c r="A738" s="103" t="s">
        <v>689</v>
      </c>
      <c r="B738" s="178"/>
      <c r="C738" s="178"/>
      <c r="D738" s="179"/>
    </row>
    <row r="739" spans="1:4">
      <c r="A739" s="103" t="s">
        <v>690</v>
      </c>
      <c r="B739" s="178"/>
      <c r="C739" s="178"/>
      <c r="D739" s="179"/>
    </row>
    <row r="740" spans="1:4">
      <c r="A740" s="103" t="s">
        <v>691</v>
      </c>
      <c r="B740" s="178"/>
      <c r="C740" s="178"/>
      <c r="D740" s="179"/>
    </row>
    <row r="741" spans="1:4">
      <c r="A741" s="103" t="s">
        <v>692</v>
      </c>
      <c r="B741" s="178"/>
      <c r="C741" s="178"/>
      <c r="D741" s="179"/>
    </row>
    <row r="742" spans="1:4">
      <c r="A742" s="103" t="s">
        <v>693</v>
      </c>
      <c r="B742" s="178">
        <v>1652</v>
      </c>
      <c r="C742" s="178">
        <v>1471.68</v>
      </c>
      <c r="D742" s="179">
        <f t="shared" si="4"/>
        <v>1.12252663622527</v>
      </c>
    </row>
    <row r="743" spans="1:4">
      <c r="A743" s="103" t="s">
        <v>694</v>
      </c>
      <c r="B743" s="178">
        <v>61</v>
      </c>
      <c r="C743" s="178">
        <v>225.8</v>
      </c>
      <c r="D743" s="179">
        <f t="shared" si="4"/>
        <v>0.270150575730735</v>
      </c>
    </row>
    <row r="744" spans="1:4">
      <c r="A744" s="103" t="s">
        <v>695</v>
      </c>
      <c r="B744" s="178"/>
      <c r="C744" s="178"/>
      <c r="D744" s="179"/>
    </row>
    <row r="745" spans="1:4">
      <c r="A745" s="103" t="s">
        <v>696</v>
      </c>
      <c r="B745" s="178">
        <v>423</v>
      </c>
      <c r="C745" s="178">
        <v>140</v>
      </c>
      <c r="D745" s="179">
        <f t="shared" si="4"/>
        <v>3.02142857142857</v>
      </c>
    </row>
    <row r="746" spans="1:4">
      <c r="A746" s="103" t="s">
        <v>697</v>
      </c>
      <c r="B746" s="178">
        <f>SUM(B747:B755)</f>
        <v>37071</v>
      </c>
      <c r="C746" s="178">
        <v>32473.64</v>
      </c>
      <c r="D746" s="179">
        <f t="shared" si="4"/>
        <v>1.14157205659729</v>
      </c>
    </row>
    <row r="747" spans="1:4">
      <c r="A747" s="103" t="s">
        <v>698</v>
      </c>
      <c r="B747" s="178">
        <v>1575</v>
      </c>
      <c r="C747" s="178">
        <v>1085.73</v>
      </c>
      <c r="D747" s="179">
        <f t="shared" si="4"/>
        <v>1.45063689867647</v>
      </c>
    </row>
    <row r="748" spans="1:4">
      <c r="A748" s="103" t="s">
        <v>699</v>
      </c>
      <c r="B748" s="178">
        <v>1158</v>
      </c>
      <c r="C748" s="178">
        <v>1197.4</v>
      </c>
      <c r="D748" s="179">
        <f t="shared" si="4"/>
        <v>0.967095373308836</v>
      </c>
    </row>
    <row r="749" spans="1:4">
      <c r="A749" s="103" t="s">
        <v>700</v>
      </c>
      <c r="B749" s="178">
        <v>744</v>
      </c>
      <c r="C749" s="178">
        <v>677.08</v>
      </c>
      <c r="D749" s="179">
        <f t="shared" si="4"/>
        <v>1.0988361788858</v>
      </c>
    </row>
    <row r="750" spans="1:4">
      <c r="A750" s="103" t="s">
        <v>701</v>
      </c>
      <c r="B750" s="178">
        <v>0</v>
      </c>
      <c r="C750" s="178">
        <v>22.68</v>
      </c>
      <c r="D750" s="179">
        <f t="shared" si="4"/>
        <v>0</v>
      </c>
    </row>
    <row r="751" spans="1:4">
      <c r="A751" s="103" t="s">
        <v>702</v>
      </c>
      <c r="B751" s="178"/>
      <c r="C751" s="178">
        <v>20816.16</v>
      </c>
      <c r="D751" s="179">
        <f t="shared" si="4"/>
        <v>0</v>
      </c>
    </row>
    <row r="752" spans="1:4">
      <c r="A752" s="103" t="s">
        <v>703</v>
      </c>
      <c r="B752" s="178">
        <v>31918</v>
      </c>
      <c r="C752" s="178">
        <v>6960.45</v>
      </c>
      <c r="D752" s="179">
        <f t="shared" si="4"/>
        <v>4.58562305598058</v>
      </c>
    </row>
    <row r="753" spans="1:4">
      <c r="A753" s="103" t="s">
        <v>704</v>
      </c>
      <c r="B753" s="178">
        <v>1426</v>
      </c>
      <c r="C753" s="178">
        <v>1564.14</v>
      </c>
      <c r="D753" s="179">
        <f t="shared" si="4"/>
        <v>0.911683097420947</v>
      </c>
    </row>
    <row r="754" spans="1:4">
      <c r="A754" s="103" t="s">
        <v>705</v>
      </c>
      <c r="B754" s="178"/>
      <c r="C754" s="178"/>
      <c r="D754" s="179"/>
    </row>
    <row r="755" spans="1:4">
      <c r="A755" s="103" t="s">
        <v>706</v>
      </c>
      <c r="B755" s="178">
        <v>250</v>
      </c>
      <c r="C755" s="178">
        <v>150</v>
      </c>
      <c r="D755" s="179">
        <f t="shared" si="4"/>
        <v>1.66666666666667</v>
      </c>
    </row>
    <row r="756" spans="1:4">
      <c r="A756" s="103" t="s">
        <v>707</v>
      </c>
      <c r="B756" s="178">
        <v>0</v>
      </c>
      <c r="C756" s="178"/>
      <c r="D756" s="179"/>
    </row>
    <row r="757" spans="1:4">
      <c r="A757" s="103" t="s">
        <v>708</v>
      </c>
      <c r="B757" s="178"/>
      <c r="C757" s="178"/>
      <c r="D757" s="179"/>
    </row>
    <row r="758" spans="1:4">
      <c r="A758" s="103" t="s">
        <v>709</v>
      </c>
      <c r="B758" s="178"/>
      <c r="C758" s="178"/>
      <c r="D758" s="179"/>
    </row>
    <row r="759" spans="1:4">
      <c r="A759" s="103" t="s">
        <v>710</v>
      </c>
      <c r="B759" s="178">
        <v>8172</v>
      </c>
      <c r="C759" s="178">
        <v>5940.03</v>
      </c>
      <c r="D759" s="179">
        <f t="shared" si="4"/>
        <v>1.37575062752208</v>
      </c>
    </row>
    <row r="760" spans="1:4">
      <c r="A760" s="103" t="s">
        <v>711</v>
      </c>
      <c r="B760" s="178"/>
      <c r="C760" s="178"/>
      <c r="D760" s="179"/>
    </row>
    <row r="761" spans="1:4">
      <c r="A761" s="103" t="s">
        <v>712</v>
      </c>
      <c r="B761" s="178">
        <v>7831</v>
      </c>
      <c r="C761" s="178">
        <v>5434.63</v>
      </c>
      <c r="D761" s="179">
        <f t="shared" si="4"/>
        <v>1.44094446172049</v>
      </c>
    </row>
    <row r="762" spans="1:4">
      <c r="A762" s="103" t="s">
        <v>713</v>
      </c>
      <c r="B762" s="178">
        <v>341</v>
      </c>
      <c r="C762" s="178">
        <v>505.4</v>
      </c>
      <c r="D762" s="179">
        <f t="shared" si="4"/>
        <v>0.674713098535813</v>
      </c>
    </row>
    <row r="763" spans="1:4">
      <c r="A763" s="103" t="s">
        <v>714</v>
      </c>
      <c r="B763" s="178">
        <v>820</v>
      </c>
      <c r="C763" s="178">
        <v>140</v>
      </c>
      <c r="D763" s="179">
        <f t="shared" si="4"/>
        <v>5.85714285714286</v>
      </c>
    </row>
    <row r="764" spans="1:4">
      <c r="A764" s="103" t="s">
        <v>147</v>
      </c>
      <c r="B764" s="178"/>
      <c r="C764" s="178"/>
      <c r="D764" s="179"/>
    </row>
    <row r="765" spans="1:4">
      <c r="A765" s="103" t="s">
        <v>148</v>
      </c>
      <c r="B765" s="178"/>
      <c r="C765" s="178"/>
      <c r="D765" s="179"/>
    </row>
    <row r="766" spans="1:4">
      <c r="A766" s="103" t="s">
        <v>149</v>
      </c>
      <c r="B766" s="178"/>
      <c r="C766" s="178"/>
      <c r="D766" s="179"/>
    </row>
    <row r="767" spans="1:4">
      <c r="A767" s="103" t="s">
        <v>715</v>
      </c>
      <c r="B767" s="178">
        <v>100</v>
      </c>
      <c r="C767" s="178">
        <v>20</v>
      </c>
      <c r="D767" s="179">
        <f t="shared" si="4"/>
        <v>5</v>
      </c>
    </row>
    <row r="768" spans="1:4">
      <c r="A768" s="103" t="s">
        <v>716</v>
      </c>
      <c r="B768" s="178"/>
      <c r="C768" s="178"/>
      <c r="D768" s="179"/>
    </row>
    <row r="769" spans="1:4">
      <c r="A769" s="103" t="s">
        <v>717</v>
      </c>
      <c r="B769" s="178"/>
      <c r="C769" s="178"/>
      <c r="D769" s="179"/>
    </row>
    <row r="770" spans="1:4">
      <c r="A770" s="103" t="s">
        <v>718</v>
      </c>
      <c r="B770" s="178">
        <v>720</v>
      </c>
      <c r="C770" s="178">
        <v>120</v>
      </c>
      <c r="D770" s="179">
        <f t="shared" si="4"/>
        <v>6</v>
      </c>
    </row>
    <row r="771" spans="1:4">
      <c r="A771" s="103" t="s">
        <v>156</v>
      </c>
      <c r="B771" s="178"/>
      <c r="C771" s="178"/>
      <c r="D771" s="179"/>
    </row>
    <row r="772" spans="1:4">
      <c r="A772" s="103" t="s">
        <v>719</v>
      </c>
      <c r="B772" s="178"/>
      <c r="C772" s="178"/>
      <c r="D772" s="179"/>
    </row>
    <row r="773" spans="1:4">
      <c r="A773" s="103" t="s">
        <v>720</v>
      </c>
      <c r="B773" s="178">
        <v>0</v>
      </c>
      <c r="C773" s="178"/>
      <c r="D773" s="179"/>
    </row>
    <row r="774" spans="1:4">
      <c r="A774" s="103" t="s">
        <v>721</v>
      </c>
      <c r="B774" s="178">
        <v>0</v>
      </c>
      <c r="C774" s="178"/>
      <c r="D774" s="179"/>
    </row>
    <row r="775" spans="1:4">
      <c r="A775" s="103" t="s">
        <v>722</v>
      </c>
      <c r="B775" s="178">
        <v>7365</v>
      </c>
      <c r="C775" s="178">
        <v>35819.15</v>
      </c>
      <c r="D775" s="179">
        <f>B775/C775</f>
        <v>0.205616269509466</v>
      </c>
    </row>
    <row r="776" spans="1:4">
      <c r="A776" s="103" t="s">
        <v>723</v>
      </c>
      <c r="B776" s="178">
        <v>1059</v>
      </c>
      <c r="C776" s="178">
        <v>750.89</v>
      </c>
      <c r="D776" s="179">
        <f>B776/C776</f>
        <v>1.41032641265698</v>
      </c>
    </row>
    <row r="777" spans="1:4">
      <c r="A777" s="103" t="s">
        <v>147</v>
      </c>
      <c r="B777" s="178">
        <v>291</v>
      </c>
      <c r="C777" s="178">
        <v>209.79</v>
      </c>
      <c r="D777" s="179">
        <f>B777/C777</f>
        <v>1.38710138710139</v>
      </c>
    </row>
    <row r="778" spans="1:4">
      <c r="A778" s="103" t="s">
        <v>148</v>
      </c>
      <c r="B778" s="178"/>
      <c r="C778" s="178"/>
      <c r="D778" s="179"/>
    </row>
    <row r="779" spans="1:4">
      <c r="A779" s="103" t="s">
        <v>149</v>
      </c>
      <c r="B779" s="178"/>
      <c r="C779" s="178"/>
      <c r="D779" s="179"/>
    </row>
    <row r="780" spans="1:4">
      <c r="A780" s="103" t="s">
        <v>724</v>
      </c>
      <c r="B780" s="178">
        <v>4</v>
      </c>
      <c r="C780" s="178">
        <v>10</v>
      </c>
      <c r="D780" s="179">
        <f>B780/C780</f>
        <v>0.4</v>
      </c>
    </row>
    <row r="781" spans="1:4">
      <c r="A781" s="103" t="s">
        <v>725</v>
      </c>
      <c r="B781" s="178"/>
      <c r="C781" s="178"/>
      <c r="D781" s="179"/>
    </row>
    <row r="782" spans="1:4">
      <c r="A782" s="103" t="s">
        <v>726</v>
      </c>
      <c r="B782" s="178"/>
      <c r="C782" s="178"/>
      <c r="D782" s="179"/>
    </row>
    <row r="783" spans="1:4">
      <c r="A783" s="103" t="s">
        <v>727</v>
      </c>
      <c r="B783" s="178"/>
      <c r="C783" s="178"/>
      <c r="D783" s="179"/>
    </row>
    <row r="784" spans="1:4">
      <c r="A784" s="103" t="s">
        <v>728</v>
      </c>
      <c r="B784" s="178">
        <v>764</v>
      </c>
      <c r="C784" s="178">
        <v>511.1</v>
      </c>
      <c r="D784" s="179">
        <f>B784/C784</f>
        <v>1.49481510467619</v>
      </c>
    </row>
    <row r="785" spans="1:4">
      <c r="A785" s="103" t="s">
        <v>729</v>
      </c>
      <c r="B785" s="178">
        <v>197</v>
      </c>
      <c r="C785" s="178">
        <v>103.26</v>
      </c>
      <c r="D785" s="179">
        <f>B785/C785</f>
        <v>1.90780553941507</v>
      </c>
    </row>
    <row r="786" spans="1:4">
      <c r="A786" s="103" t="s">
        <v>730</v>
      </c>
      <c r="B786" s="178">
        <v>15</v>
      </c>
      <c r="C786" s="178"/>
      <c r="D786" s="179"/>
    </row>
    <row r="787" spans="1:4">
      <c r="A787" s="103" t="s">
        <v>731</v>
      </c>
      <c r="B787" s="178"/>
      <c r="C787" s="178"/>
      <c r="D787" s="179"/>
    </row>
    <row r="788" spans="1:4">
      <c r="A788" s="103" t="s">
        <v>732</v>
      </c>
      <c r="B788" s="178">
        <v>182</v>
      </c>
      <c r="C788" s="178">
        <v>103.26</v>
      </c>
      <c r="D788" s="179">
        <f>B788/C788</f>
        <v>1.76254115824133</v>
      </c>
    </row>
    <row r="789" spans="1:4">
      <c r="A789" s="103" t="s">
        <v>733</v>
      </c>
      <c r="B789" s="178">
        <v>1036</v>
      </c>
      <c r="C789" s="178">
        <v>2865</v>
      </c>
      <c r="D789" s="179">
        <f>B789/C789</f>
        <v>0.361605584642234</v>
      </c>
    </row>
    <row r="790" spans="1:4">
      <c r="A790" s="103" t="s">
        <v>734</v>
      </c>
      <c r="B790" s="178"/>
      <c r="C790" s="178"/>
      <c r="D790" s="179"/>
    </row>
    <row r="791" spans="1:4">
      <c r="A791" s="103" t="s">
        <v>735</v>
      </c>
      <c r="B791" s="178">
        <v>150</v>
      </c>
      <c r="C791" s="178">
        <v>200</v>
      </c>
      <c r="D791" s="179">
        <f>B791/C791</f>
        <v>0.75</v>
      </c>
    </row>
    <row r="792" spans="1:4">
      <c r="A792" s="103" t="s">
        <v>736</v>
      </c>
      <c r="B792" s="178"/>
      <c r="C792" s="178"/>
      <c r="D792" s="179"/>
    </row>
    <row r="793" spans="1:4">
      <c r="A793" s="103" t="s">
        <v>737</v>
      </c>
      <c r="B793" s="178"/>
      <c r="C793" s="178"/>
      <c r="D793" s="179"/>
    </row>
    <row r="794" spans="1:4">
      <c r="A794" s="103" t="s">
        <v>738</v>
      </c>
      <c r="B794" s="178"/>
      <c r="C794" s="178"/>
      <c r="D794" s="179"/>
    </row>
    <row r="795" spans="1:4">
      <c r="A795" s="103" t="s">
        <v>739</v>
      </c>
      <c r="B795" s="178"/>
      <c r="C795" s="178"/>
      <c r="D795" s="179"/>
    </row>
    <row r="796" spans="1:4">
      <c r="A796" s="103" t="s">
        <v>740</v>
      </c>
      <c r="B796" s="178"/>
      <c r="C796" s="178">
        <v>1000</v>
      </c>
      <c r="D796" s="179">
        <f>B796/C796</f>
        <v>0</v>
      </c>
    </row>
    <row r="797" spans="1:4">
      <c r="A797" s="103" t="s">
        <v>741</v>
      </c>
      <c r="B797" s="178">
        <v>886</v>
      </c>
      <c r="C797" s="178">
        <v>1665</v>
      </c>
      <c r="D797" s="179">
        <f>B797/C797</f>
        <v>0.532132132132132</v>
      </c>
    </row>
    <row r="798" spans="1:4">
      <c r="A798" s="103" t="s">
        <v>742</v>
      </c>
      <c r="B798" s="178">
        <v>4073</v>
      </c>
      <c r="C798" s="178">
        <v>32100</v>
      </c>
      <c r="D798" s="179">
        <f>B798/C798</f>
        <v>0.126884735202492</v>
      </c>
    </row>
    <row r="799" spans="1:4">
      <c r="A799" s="103" t="s">
        <v>743</v>
      </c>
      <c r="B799" s="178">
        <v>410</v>
      </c>
      <c r="C799" s="178">
        <v>9460</v>
      </c>
      <c r="D799" s="179">
        <f>B799/C799</f>
        <v>0.0433403805496829</v>
      </c>
    </row>
    <row r="800" spans="1:4">
      <c r="A800" s="103" t="s">
        <v>744</v>
      </c>
      <c r="B800" s="178">
        <v>3663</v>
      </c>
      <c r="C800" s="178">
        <v>22640</v>
      </c>
      <c r="D800" s="179">
        <f>B800/C800</f>
        <v>0.161793286219081</v>
      </c>
    </row>
    <row r="801" spans="1:4">
      <c r="A801" s="103" t="s">
        <v>745</v>
      </c>
      <c r="B801" s="178"/>
      <c r="C801" s="178"/>
      <c r="D801" s="179"/>
    </row>
    <row r="802" spans="1:4">
      <c r="A802" s="103" t="s">
        <v>746</v>
      </c>
      <c r="B802" s="178"/>
      <c r="C802" s="178"/>
      <c r="D802" s="179"/>
    </row>
    <row r="803" spans="1:4">
      <c r="A803" s="103" t="s">
        <v>747</v>
      </c>
      <c r="B803" s="178"/>
      <c r="C803" s="178"/>
      <c r="D803" s="179"/>
    </row>
    <row r="804" spans="1:4">
      <c r="A804" s="103" t="s">
        <v>748</v>
      </c>
      <c r="B804" s="178"/>
      <c r="C804" s="178"/>
      <c r="D804" s="179"/>
    </row>
    <row r="805" spans="1:4">
      <c r="A805" s="103" t="s">
        <v>749</v>
      </c>
      <c r="B805" s="178"/>
      <c r="C805" s="178"/>
      <c r="D805" s="179"/>
    </row>
    <row r="806" spans="1:4">
      <c r="A806" s="103" t="s">
        <v>750</v>
      </c>
      <c r="B806" s="178"/>
      <c r="C806" s="178"/>
      <c r="D806" s="179"/>
    </row>
    <row r="807" spans="1:4">
      <c r="A807" s="103" t="s">
        <v>751</v>
      </c>
      <c r="B807" s="178"/>
      <c r="C807" s="178"/>
      <c r="D807" s="179"/>
    </row>
    <row r="808" spans="1:4">
      <c r="A808" s="103" t="s">
        <v>752</v>
      </c>
      <c r="B808" s="178"/>
      <c r="C808" s="178"/>
      <c r="D808" s="179"/>
    </row>
    <row r="809" spans="1:4">
      <c r="A809" s="103" t="s">
        <v>753</v>
      </c>
      <c r="B809" s="178"/>
      <c r="C809" s="178"/>
      <c r="D809" s="179"/>
    </row>
    <row r="810" spans="1:4">
      <c r="A810" s="103" t="s">
        <v>754</v>
      </c>
      <c r="B810" s="178"/>
      <c r="C810" s="178"/>
      <c r="D810" s="179"/>
    </row>
    <row r="811" spans="1:4">
      <c r="A811" s="103" t="s">
        <v>755</v>
      </c>
      <c r="B811" s="178"/>
      <c r="C811" s="178"/>
      <c r="D811" s="179"/>
    </row>
    <row r="812" spans="1:4">
      <c r="A812" s="103" t="s">
        <v>756</v>
      </c>
      <c r="B812" s="178"/>
      <c r="C812" s="178"/>
      <c r="D812" s="179"/>
    </row>
    <row r="813" spans="1:4">
      <c r="A813" s="103" t="s">
        <v>757</v>
      </c>
      <c r="B813" s="178"/>
      <c r="C813" s="178"/>
      <c r="D813" s="179"/>
    </row>
    <row r="814" spans="1:4">
      <c r="A814" s="103" t="s">
        <v>758</v>
      </c>
      <c r="B814" s="178"/>
      <c r="C814" s="178"/>
      <c r="D814" s="179"/>
    </row>
    <row r="815" spans="1:4">
      <c r="A815" s="103" t="s">
        <v>759</v>
      </c>
      <c r="B815" s="178"/>
      <c r="C815" s="178"/>
      <c r="D815" s="179"/>
    </row>
    <row r="816" spans="1:4">
      <c r="A816" s="103" t="s">
        <v>760</v>
      </c>
      <c r="B816" s="178"/>
      <c r="C816" s="178"/>
      <c r="D816" s="179"/>
    </row>
    <row r="817" spans="1:4">
      <c r="A817" s="103" t="s">
        <v>761</v>
      </c>
      <c r="B817" s="178"/>
      <c r="C817" s="178"/>
      <c r="D817" s="179"/>
    </row>
    <row r="818" spans="1:4">
      <c r="A818" s="103" t="s">
        <v>762</v>
      </c>
      <c r="B818" s="178"/>
      <c r="C818" s="178"/>
      <c r="D818" s="179"/>
    </row>
    <row r="819" spans="1:4">
      <c r="A819" s="103" t="s">
        <v>763</v>
      </c>
      <c r="B819" s="178"/>
      <c r="C819" s="178"/>
      <c r="D819" s="179"/>
    </row>
    <row r="820" spans="1:4">
      <c r="A820" s="103" t="s">
        <v>764</v>
      </c>
      <c r="B820" s="178"/>
      <c r="C820" s="178"/>
      <c r="D820" s="179"/>
    </row>
    <row r="821" spans="1:4">
      <c r="A821" s="103" t="s">
        <v>765</v>
      </c>
      <c r="B821" s="178"/>
      <c r="C821" s="178"/>
      <c r="D821" s="179"/>
    </row>
    <row r="822" spans="1:4">
      <c r="A822" s="103" t="s">
        <v>766</v>
      </c>
      <c r="B822" s="178"/>
      <c r="C822" s="178"/>
      <c r="D822" s="179"/>
    </row>
    <row r="823" spans="1:4">
      <c r="A823" s="103" t="s">
        <v>767</v>
      </c>
      <c r="B823" s="178"/>
      <c r="C823" s="178"/>
      <c r="D823" s="179"/>
    </row>
    <row r="824" spans="1:4">
      <c r="A824" s="103" t="s">
        <v>768</v>
      </c>
      <c r="B824" s="178"/>
      <c r="C824" s="178"/>
      <c r="D824" s="179"/>
    </row>
    <row r="825" spans="1:4">
      <c r="A825" s="103" t="s">
        <v>769</v>
      </c>
      <c r="B825" s="178"/>
      <c r="C825" s="178"/>
      <c r="D825" s="179"/>
    </row>
    <row r="826" spans="1:4">
      <c r="A826" s="103" t="s">
        <v>770</v>
      </c>
      <c r="B826" s="178">
        <v>1000</v>
      </c>
      <c r="C826" s="178"/>
      <c r="D826" s="179"/>
    </row>
    <row r="827" spans="1:4">
      <c r="A827" s="103" t="s">
        <v>771</v>
      </c>
      <c r="B827" s="178">
        <v>1000</v>
      </c>
      <c r="C827" s="178"/>
      <c r="D827" s="179"/>
    </row>
    <row r="828" spans="1:4">
      <c r="A828" s="103" t="s">
        <v>772</v>
      </c>
      <c r="B828" s="178"/>
      <c r="C828" s="178"/>
      <c r="D828" s="179"/>
    </row>
    <row r="829" spans="1:4">
      <c r="A829" s="103" t="s">
        <v>773</v>
      </c>
      <c r="B829" s="178"/>
      <c r="C829" s="178"/>
      <c r="D829" s="179"/>
    </row>
    <row r="830" spans="1:4">
      <c r="A830" s="103" t="s">
        <v>774</v>
      </c>
      <c r="B830" s="178"/>
      <c r="C830" s="178"/>
      <c r="D830" s="179"/>
    </row>
    <row r="831" spans="1:4">
      <c r="A831" s="103" t="s">
        <v>775</v>
      </c>
      <c r="B831" s="178"/>
      <c r="C831" s="178"/>
      <c r="D831" s="179"/>
    </row>
    <row r="832" spans="1:4">
      <c r="A832" s="103" t="s">
        <v>776</v>
      </c>
      <c r="B832" s="178"/>
      <c r="C832" s="178"/>
      <c r="D832" s="179"/>
    </row>
    <row r="833" spans="1:4">
      <c r="A833" s="103" t="s">
        <v>777</v>
      </c>
      <c r="B833" s="178"/>
      <c r="C833" s="178"/>
      <c r="D833" s="179"/>
    </row>
    <row r="834" spans="1:4">
      <c r="A834" s="103" t="s">
        <v>778</v>
      </c>
      <c r="B834" s="178"/>
      <c r="C834" s="178"/>
      <c r="D834" s="179"/>
    </row>
    <row r="835" spans="1:4">
      <c r="A835" s="103" t="s">
        <v>779</v>
      </c>
      <c r="B835" s="178"/>
      <c r="C835" s="178"/>
      <c r="D835" s="179"/>
    </row>
    <row r="836" spans="1:4">
      <c r="A836" s="103" t="s">
        <v>780</v>
      </c>
      <c r="B836" s="178"/>
      <c r="C836" s="178"/>
      <c r="D836" s="179"/>
    </row>
    <row r="837" spans="1:4">
      <c r="A837" s="103" t="s">
        <v>147</v>
      </c>
      <c r="B837" s="178"/>
      <c r="C837" s="178"/>
      <c r="D837" s="179"/>
    </row>
    <row r="838" spans="1:4">
      <c r="A838" s="103" t="s">
        <v>148</v>
      </c>
      <c r="B838" s="178"/>
      <c r="C838" s="178"/>
      <c r="D838" s="179"/>
    </row>
    <row r="839" spans="1:4">
      <c r="A839" s="103" t="s">
        <v>149</v>
      </c>
      <c r="B839" s="178"/>
      <c r="C839" s="178"/>
      <c r="D839" s="179"/>
    </row>
    <row r="840" spans="1:4">
      <c r="A840" s="103" t="s">
        <v>781</v>
      </c>
      <c r="B840" s="178"/>
      <c r="C840" s="178"/>
      <c r="D840" s="179"/>
    </row>
    <row r="841" spans="1:4">
      <c r="A841" s="103" t="s">
        <v>782</v>
      </c>
      <c r="B841" s="178"/>
      <c r="C841" s="178"/>
      <c r="D841" s="179"/>
    </row>
    <row r="842" spans="1:4">
      <c r="A842" s="103" t="s">
        <v>783</v>
      </c>
      <c r="B842" s="178"/>
      <c r="C842" s="178"/>
      <c r="D842" s="179"/>
    </row>
    <row r="843" spans="1:4">
      <c r="A843" s="103" t="s">
        <v>784</v>
      </c>
      <c r="B843" s="178"/>
      <c r="C843" s="178"/>
      <c r="D843" s="179"/>
    </row>
    <row r="844" spans="1:4">
      <c r="A844" s="103" t="s">
        <v>785</v>
      </c>
      <c r="B844" s="178"/>
      <c r="C844" s="178"/>
      <c r="D844" s="179"/>
    </row>
    <row r="845" spans="1:4">
      <c r="A845" s="103" t="s">
        <v>786</v>
      </c>
      <c r="B845" s="178"/>
      <c r="C845" s="178"/>
      <c r="D845" s="179"/>
    </row>
    <row r="846" spans="1:4">
      <c r="A846" s="103" t="s">
        <v>787</v>
      </c>
      <c r="B846" s="178"/>
      <c r="C846" s="178"/>
      <c r="D846" s="179"/>
    </row>
    <row r="847" spans="1:4">
      <c r="A847" s="103" t="s">
        <v>190</v>
      </c>
      <c r="B847" s="178"/>
      <c r="C847" s="178"/>
      <c r="D847" s="179"/>
    </row>
    <row r="848" spans="1:4">
      <c r="A848" s="103" t="s">
        <v>788</v>
      </c>
      <c r="B848" s="178"/>
      <c r="C848" s="178"/>
      <c r="D848" s="179"/>
    </row>
    <row r="849" spans="1:4">
      <c r="A849" s="103" t="s">
        <v>156</v>
      </c>
      <c r="B849" s="178"/>
      <c r="C849" s="178"/>
      <c r="D849" s="179"/>
    </row>
    <row r="850" spans="1:4">
      <c r="A850" s="103" t="s">
        <v>789</v>
      </c>
      <c r="B850" s="178"/>
      <c r="C850" s="178"/>
      <c r="D850" s="179"/>
    </row>
    <row r="851" spans="1:4">
      <c r="A851" s="103" t="s">
        <v>790</v>
      </c>
      <c r="B851" s="178"/>
      <c r="C851" s="178"/>
      <c r="D851" s="179"/>
    </row>
    <row r="852" spans="1:4">
      <c r="A852" s="103" t="s">
        <v>791</v>
      </c>
      <c r="B852" s="178"/>
      <c r="C852" s="178"/>
      <c r="D852" s="179"/>
    </row>
    <row r="853" spans="1:4">
      <c r="A853" s="103" t="s">
        <v>792</v>
      </c>
      <c r="B853" s="178">
        <v>54546</v>
      </c>
      <c r="C853" s="178">
        <v>32620.32</v>
      </c>
      <c r="D853" s="179">
        <f>B853/C853</f>
        <v>1.67214791271208</v>
      </c>
    </row>
    <row r="854" spans="1:4">
      <c r="A854" s="103" t="s">
        <v>793</v>
      </c>
      <c r="B854" s="178">
        <v>3156</v>
      </c>
      <c r="C854" s="178">
        <v>3267.26</v>
      </c>
      <c r="D854" s="179">
        <f>B854/C854</f>
        <v>0.965947001462999</v>
      </c>
    </row>
    <row r="855" spans="1:4">
      <c r="A855" s="103" t="s">
        <v>147</v>
      </c>
      <c r="B855" s="178">
        <v>175</v>
      </c>
      <c r="C855" s="178">
        <v>211.13</v>
      </c>
      <c r="D855" s="179">
        <f>B855/C855</f>
        <v>0.828873206081561</v>
      </c>
    </row>
    <row r="856" spans="1:4">
      <c r="A856" s="103" t="s">
        <v>148</v>
      </c>
      <c r="B856" s="178">
        <v>15</v>
      </c>
      <c r="C856" s="178">
        <v>15.1</v>
      </c>
      <c r="D856" s="179">
        <f>B856/C856</f>
        <v>0.993377483443709</v>
      </c>
    </row>
    <row r="857" spans="1:4">
      <c r="A857" s="103" t="s">
        <v>149</v>
      </c>
      <c r="B857" s="178"/>
      <c r="C857" s="178"/>
      <c r="D857" s="179"/>
    </row>
    <row r="858" spans="1:4">
      <c r="A858" s="103" t="s">
        <v>794</v>
      </c>
      <c r="B858" s="178">
        <v>2691</v>
      </c>
      <c r="C858" s="178">
        <v>2739.44</v>
      </c>
      <c r="D858" s="179">
        <f>B858/C858</f>
        <v>0.982317553952633</v>
      </c>
    </row>
    <row r="859" spans="1:4">
      <c r="A859" s="103" t="s">
        <v>795</v>
      </c>
      <c r="B859" s="178"/>
      <c r="C859" s="178"/>
      <c r="D859" s="179"/>
    </row>
    <row r="860" spans="1:4">
      <c r="A860" s="103" t="s">
        <v>796</v>
      </c>
      <c r="B860" s="178"/>
      <c r="C860" s="178"/>
      <c r="D860" s="179"/>
    </row>
    <row r="861" spans="1:4">
      <c r="A861" s="103" t="s">
        <v>797</v>
      </c>
      <c r="B861" s="178"/>
      <c r="C861" s="178"/>
      <c r="D861" s="179"/>
    </row>
    <row r="862" spans="1:4">
      <c r="A862" s="103" t="s">
        <v>798</v>
      </c>
      <c r="B862" s="178"/>
      <c r="C862" s="178"/>
      <c r="D862" s="179"/>
    </row>
    <row r="863" spans="1:4">
      <c r="A863" s="103" t="s">
        <v>799</v>
      </c>
      <c r="B863" s="178">
        <v>81</v>
      </c>
      <c r="C863" s="178">
        <v>83.59</v>
      </c>
      <c r="D863" s="179">
        <f>B863/C863</f>
        <v>0.969015432467998</v>
      </c>
    </row>
    <row r="864" spans="1:4">
      <c r="A864" s="103" t="s">
        <v>800</v>
      </c>
      <c r="B864" s="178"/>
      <c r="C864" s="178"/>
      <c r="D864" s="179"/>
    </row>
    <row r="865" spans="1:4">
      <c r="A865" s="103" t="s">
        <v>801</v>
      </c>
      <c r="B865" s="178">
        <v>194</v>
      </c>
      <c r="C865" s="178">
        <v>218</v>
      </c>
      <c r="D865" s="179">
        <f>B865/C865</f>
        <v>0.889908256880734</v>
      </c>
    </row>
    <row r="866" spans="1:4">
      <c r="A866" s="103" t="s">
        <v>802</v>
      </c>
      <c r="B866" s="178">
        <v>772</v>
      </c>
      <c r="C866" s="178"/>
      <c r="D866" s="179"/>
    </row>
    <row r="867" spans="1:4">
      <c r="A867" s="103" t="s">
        <v>803</v>
      </c>
      <c r="B867" s="178">
        <v>772</v>
      </c>
      <c r="C867" s="178"/>
      <c r="D867" s="179"/>
    </row>
    <row r="868" spans="1:4">
      <c r="A868" s="103" t="s">
        <v>804</v>
      </c>
      <c r="B868" s="178">
        <v>36686</v>
      </c>
      <c r="C868" s="178">
        <v>24130.56</v>
      </c>
      <c r="D868" s="179">
        <f>B868/C868</f>
        <v>1.52031283152981</v>
      </c>
    </row>
    <row r="869" spans="1:4">
      <c r="A869" s="103" t="s">
        <v>805</v>
      </c>
      <c r="B869" s="178">
        <v>5671</v>
      </c>
      <c r="C869" s="178"/>
      <c r="D869" s="179"/>
    </row>
    <row r="870" spans="1:4">
      <c r="A870" s="103" t="s">
        <v>806</v>
      </c>
      <c r="B870" s="178">
        <v>31015</v>
      </c>
      <c r="C870" s="178">
        <v>24130.56</v>
      </c>
      <c r="D870" s="179">
        <f t="shared" ref="D870:D879" si="5">B870/C870</f>
        <v>1.28529963664333</v>
      </c>
    </row>
    <row r="871" spans="1:4">
      <c r="A871" s="103" t="s">
        <v>807</v>
      </c>
      <c r="B871" s="178">
        <v>5072</v>
      </c>
      <c r="C871" s="178">
        <v>2611.98</v>
      </c>
      <c r="D871" s="179">
        <f t="shared" si="5"/>
        <v>1.94182191287835</v>
      </c>
    </row>
    <row r="872" spans="1:4">
      <c r="A872" s="103" t="s">
        <v>808</v>
      </c>
      <c r="B872" s="178">
        <v>5072</v>
      </c>
      <c r="C872" s="178">
        <v>2611.98</v>
      </c>
      <c r="D872" s="179">
        <f t="shared" si="5"/>
        <v>1.94182191287835</v>
      </c>
    </row>
    <row r="873" spans="1:4">
      <c r="A873" s="103" t="s">
        <v>809</v>
      </c>
      <c r="B873" s="178">
        <v>187</v>
      </c>
      <c r="C873" s="178">
        <v>214.4</v>
      </c>
      <c r="D873" s="179">
        <f t="shared" si="5"/>
        <v>0.872201492537313</v>
      </c>
    </row>
    <row r="874" spans="1:4">
      <c r="A874" s="103" t="s">
        <v>810</v>
      </c>
      <c r="B874" s="178">
        <v>187</v>
      </c>
      <c r="C874" s="178">
        <v>214.4</v>
      </c>
      <c r="D874" s="179">
        <f t="shared" si="5"/>
        <v>0.872201492537313</v>
      </c>
    </row>
    <row r="875" spans="1:4">
      <c r="A875" s="103" t="s">
        <v>811</v>
      </c>
      <c r="B875" s="178">
        <v>8673</v>
      </c>
      <c r="C875" s="178">
        <v>1799.87</v>
      </c>
      <c r="D875" s="179">
        <f t="shared" si="5"/>
        <v>4.81868134920855</v>
      </c>
    </row>
    <row r="876" spans="1:4">
      <c r="A876" s="103" t="s">
        <v>812</v>
      </c>
      <c r="B876" s="178">
        <v>8673</v>
      </c>
      <c r="C876" s="178">
        <v>1799.87</v>
      </c>
      <c r="D876" s="179">
        <f t="shared" si="5"/>
        <v>4.81868134920855</v>
      </c>
    </row>
    <row r="877" spans="1:4">
      <c r="A877" s="103" t="s">
        <v>813</v>
      </c>
      <c r="B877" s="178">
        <v>88299</v>
      </c>
      <c r="C877" s="178">
        <v>48193.67</v>
      </c>
      <c r="D877" s="179">
        <f t="shared" si="5"/>
        <v>1.83217007544767</v>
      </c>
    </row>
    <row r="878" spans="1:4">
      <c r="A878" s="103" t="s">
        <v>814</v>
      </c>
      <c r="B878" s="178">
        <v>10924</v>
      </c>
      <c r="C878" s="178">
        <v>5452.13</v>
      </c>
      <c r="D878" s="179">
        <f t="shared" si="5"/>
        <v>2.00362060332384</v>
      </c>
    </row>
    <row r="879" spans="1:4">
      <c r="A879" s="103" t="s">
        <v>147</v>
      </c>
      <c r="B879" s="178">
        <v>265</v>
      </c>
      <c r="C879" s="178">
        <v>257.19</v>
      </c>
      <c r="D879" s="179">
        <f t="shared" si="5"/>
        <v>1.03036665500214</v>
      </c>
    </row>
    <row r="880" spans="1:4">
      <c r="A880" s="103" t="s">
        <v>148</v>
      </c>
      <c r="B880" s="178"/>
      <c r="C880" s="178"/>
      <c r="D880" s="179"/>
    </row>
    <row r="881" spans="1:4">
      <c r="A881" s="103" t="s">
        <v>149</v>
      </c>
      <c r="B881" s="178"/>
      <c r="C881" s="178"/>
      <c r="D881" s="179"/>
    </row>
    <row r="882" spans="1:4">
      <c r="A882" s="103" t="s">
        <v>156</v>
      </c>
      <c r="B882" s="178">
        <v>1319</v>
      </c>
      <c r="C882" s="178">
        <v>1392.3</v>
      </c>
      <c r="D882" s="179">
        <f>B882/C882</f>
        <v>0.947353300294477</v>
      </c>
    </row>
    <row r="883" spans="1:4">
      <c r="A883" s="103" t="s">
        <v>815</v>
      </c>
      <c r="B883" s="178"/>
      <c r="C883" s="178"/>
      <c r="D883" s="179"/>
    </row>
    <row r="884" spans="1:4">
      <c r="A884" s="103" t="s">
        <v>816</v>
      </c>
      <c r="B884" s="178"/>
      <c r="C884" s="178"/>
      <c r="D884" s="179"/>
    </row>
    <row r="885" spans="1:4">
      <c r="A885" s="103" t="s">
        <v>817</v>
      </c>
      <c r="B885" s="178">
        <v>563</v>
      </c>
      <c r="C885" s="178">
        <v>490.4</v>
      </c>
      <c r="D885" s="179">
        <f>B885/C885</f>
        <v>1.14804241435563</v>
      </c>
    </row>
    <row r="886" spans="1:4">
      <c r="A886" s="103" t="s">
        <v>818</v>
      </c>
      <c r="B886" s="178"/>
      <c r="C886" s="178"/>
      <c r="D886" s="179"/>
    </row>
    <row r="887" spans="1:4">
      <c r="A887" s="103" t="s">
        <v>819</v>
      </c>
      <c r="B887" s="178">
        <v>16</v>
      </c>
      <c r="C887" s="178">
        <v>52.9</v>
      </c>
      <c r="D887" s="179">
        <f>B887/C887</f>
        <v>0.302457466918715</v>
      </c>
    </row>
    <row r="888" spans="1:4">
      <c r="A888" s="103" t="s">
        <v>820</v>
      </c>
      <c r="B888" s="178"/>
      <c r="C888" s="178"/>
      <c r="D888" s="179"/>
    </row>
    <row r="889" spans="1:4">
      <c r="A889" s="103" t="s">
        <v>821</v>
      </c>
      <c r="B889" s="178">
        <v>1126</v>
      </c>
      <c r="C889" s="178">
        <v>585.68</v>
      </c>
      <c r="D889" s="179">
        <f>B889/C889</f>
        <v>1.92255156399399</v>
      </c>
    </row>
    <row r="890" spans="1:4">
      <c r="A890" s="103" t="s">
        <v>822</v>
      </c>
      <c r="B890" s="178"/>
      <c r="C890" s="178"/>
      <c r="D890" s="179"/>
    </row>
    <row r="891" spans="1:4">
      <c r="A891" s="103" t="s">
        <v>823</v>
      </c>
      <c r="B891" s="178">
        <v>30</v>
      </c>
      <c r="C891" s="178">
        <v>30</v>
      </c>
      <c r="D891" s="179">
        <f>B891/C891</f>
        <v>1</v>
      </c>
    </row>
    <row r="892" spans="1:4">
      <c r="A892" s="103" t="s">
        <v>824</v>
      </c>
      <c r="B892" s="178"/>
      <c r="C892" s="178"/>
      <c r="D892" s="179"/>
    </row>
    <row r="893" spans="1:4">
      <c r="A893" s="103" t="s">
        <v>825</v>
      </c>
      <c r="B893" s="178"/>
      <c r="C893" s="178"/>
      <c r="D893" s="179"/>
    </row>
    <row r="894" spans="1:4">
      <c r="A894" s="103" t="s">
        <v>826</v>
      </c>
      <c r="B894" s="178">
        <v>23</v>
      </c>
      <c r="C894" s="178">
        <v>15</v>
      </c>
      <c r="D894" s="179">
        <f>B894/C894</f>
        <v>1.53333333333333</v>
      </c>
    </row>
    <row r="895" spans="1:4">
      <c r="A895" s="103" t="s">
        <v>827</v>
      </c>
      <c r="B895" s="178">
        <v>700</v>
      </c>
      <c r="C895" s="178">
        <v>1130</v>
      </c>
      <c r="D895" s="179">
        <f>B895/C895</f>
        <v>0.619469026548673</v>
      </c>
    </row>
    <row r="896" spans="1:4">
      <c r="A896" s="103" t="s">
        <v>828</v>
      </c>
      <c r="B896" s="178"/>
      <c r="C896" s="178"/>
      <c r="D896" s="179"/>
    </row>
    <row r="897" spans="1:4">
      <c r="A897" s="103" t="s">
        <v>829</v>
      </c>
      <c r="B897" s="178">
        <v>4903</v>
      </c>
      <c r="C897" s="178"/>
      <c r="D897" s="179"/>
    </row>
    <row r="898" spans="1:4">
      <c r="A898" s="103" t="s">
        <v>830</v>
      </c>
      <c r="B898" s="178"/>
      <c r="C898" s="178"/>
      <c r="D898" s="179"/>
    </row>
    <row r="899" spans="1:4">
      <c r="A899" s="103" t="s">
        <v>831</v>
      </c>
      <c r="B899" s="178">
        <v>18</v>
      </c>
      <c r="C899" s="178"/>
      <c r="D899" s="179"/>
    </row>
    <row r="900" spans="1:4">
      <c r="A900" s="103" t="s">
        <v>832</v>
      </c>
      <c r="B900" s="178"/>
      <c r="C900" s="178"/>
      <c r="D900" s="179"/>
    </row>
    <row r="901" spans="1:4">
      <c r="A901" s="103" t="s">
        <v>833</v>
      </c>
      <c r="B901" s="178"/>
      <c r="C901" s="178"/>
      <c r="D901" s="179"/>
    </row>
    <row r="902" spans="1:4">
      <c r="A902" s="103" t="s">
        <v>834</v>
      </c>
      <c r="B902" s="178">
        <v>0</v>
      </c>
      <c r="C902" s="178"/>
      <c r="D902" s="179"/>
    </row>
    <row r="903" spans="1:4">
      <c r="A903" s="103" t="s">
        <v>835</v>
      </c>
      <c r="B903" s="178">
        <v>1961</v>
      </c>
      <c r="C903" s="178">
        <v>1498.66</v>
      </c>
      <c r="D903" s="179">
        <f>B903/C903</f>
        <v>1.30850226202074</v>
      </c>
    </row>
    <row r="904" spans="1:4">
      <c r="A904" s="103" t="s">
        <v>836</v>
      </c>
      <c r="B904" s="178">
        <v>6304</v>
      </c>
      <c r="C904" s="178">
        <v>4763.38</v>
      </c>
      <c r="D904" s="179">
        <f>B904/C904</f>
        <v>1.32343000138557</v>
      </c>
    </row>
    <row r="905" spans="1:4">
      <c r="A905" s="103" t="s">
        <v>147</v>
      </c>
      <c r="B905" s="178">
        <v>60</v>
      </c>
      <c r="C905" s="178">
        <v>84.07</v>
      </c>
      <c r="D905" s="179">
        <f>B905/C905</f>
        <v>0.713690971809207</v>
      </c>
    </row>
    <row r="906" spans="1:4">
      <c r="A906" s="103" t="s">
        <v>148</v>
      </c>
      <c r="B906" s="178"/>
      <c r="C906" s="178"/>
      <c r="D906" s="179"/>
    </row>
    <row r="907" spans="1:4">
      <c r="A907" s="103" t="s">
        <v>149</v>
      </c>
      <c r="B907" s="178"/>
      <c r="C907" s="178"/>
      <c r="D907" s="179"/>
    </row>
    <row r="908" spans="1:4">
      <c r="A908" s="103" t="s">
        <v>837</v>
      </c>
      <c r="B908" s="178">
        <v>820</v>
      </c>
      <c r="C908" s="178">
        <v>813.49</v>
      </c>
      <c r="D908" s="179">
        <f>B908/C908</f>
        <v>1.00800255688453</v>
      </c>
    </row>
    <row r="909" spans="1:4">
      <c r="A909" s="103" t="s">
        <v>838</v>
      </c>
      <c r="B909" s="178">
        <v>640</v>
      </c>
      <c r="C909" s="178">
        <v>440</v>
      </c>
      <c r="D909" s="179">
        <f>B909/C909</f>
        <v>1.45454545454545</v>
      </c>
    </row>
    <row r="910" spans="1:4">
      <c r="A910" s="103" t="s">
        <v>839</v>
      </c>
      <c r="B910" s="178"/>
      <c r="C910" s="178"/>
      <c r="D910" s="179"/>
    </row>
    <row r="911" spans="1:4">
      <c r="A911" s="103" t="s">
        <v>840</v>
      </c>
      <c r="B911" s="178">
        <v>100</v>
      </c>
      <c r="C911" s="178">
        <v>100</v>
      </c>
      <c r="D911" s="179">
        <f>B911/C911</f>
        <v>1</v>
      </c>
    </row>
    <row r="912" spans="1:4">
      <c r="A912" s="103" t="s">
        <v>841</v>
      </c>
      <c r="B912" s="178"/>
      <c r="C912" s="178"/>
      <c r="D912" s="179"/>
    </row>
    <row r="913" spans="1:4">
      <c r="A913" s="103" t="s">
        <v>842</v>
      </c>
      <c r="B913" s="178">
        <v>1756</v>
      </c>
      <c r="C913" s="178"/>
      <c r="D913" s="179"/>
    </row>
    <row r="914" spans="1:4">
      <c r="A914" s="103" t="s">
        <v>843</v>
      </c>
      <c r="B914" s="178"/>
      <c r="C914" s="178"/>
      <c r="D914" s="179"/>
    </row>
    <row r="915" spans="1:4">
      <c r="A915" s="103" t="s">
        <v>844</v>
      </c>
      <c r="B915" s="178"/>
      <c r="C915" s="178"/>
      <c r="D915" s="179"/>
    </row>
    <row r="916" spans="1:4">
      <c r="A916" s="103" t="s">
        <v>845</v>
      </c>
      <c r="B916" s="178"/>
      <c r="C916" s="178"/>
      <c r="D916" s="179"/>
    </row>
    <row r="917" spans="1:4">
      <c r="A917" s="103" t="s">
        <v>846</v>
      </c>
      <c r="B917" s="178"/>
      <c r="C917" s="178"/>
      <c r="D917" s="179"/>
    </row>
    <row r="918" spans="1:4">
      <c r="A918" s="103" t="s">
        <v>847</v>
      </c>
      <c r="B918" s="178"/>
      <c r="C918" s="178"/>
      <c r="D918" s="179"/>
    </row>
    <row r="919" spans="1:4">
      <c r="A919" s="103" t="s">
        <v>848</v>
      </c>
      <c r="B919" s="178"/>
      <c r="C919" s="178"/>
      <c r="D919" s="179"/>
    </row>
    <row r="920" spans="1:4">
      <c r="A920" s="103" t="s">
        <v>849</v>
      </c>
      <c r="B920" s="178"/>
      <c r="C920" s="178"/>
      <c r="D920" s="179"/>
    </row>
    <row r="921" spans="1:4">
      <c r="A921" s="103" t="s">
        <v>850</v>
      </c>
      <c r="B921" s="178"/>
      <c r="C921" s="178"/>
      <c r="D921" s="179"/>
    </row>
    <row r="922" spans="1:4">
      <c r="A922" s="103" t="s">
        <v>851</v>
      </c>
      <c r="B922" s="178"/>
      <c r="C922" s="178"/>
      <c r="D922" s="179"/>
    </row>
    <row r="923" spans="1:4">
      <c r="A923" s="103" t="s">
        <v>852</v>
      </c>
      <c r="B923" s="178"/>
      <c r="C923" s="178"/>
      <c r="D923" s="179"/>
    </row>
    <row r="924" spans="1:4">
      <c r="A924" s="103" t="s">
        <v>853</v>
      </c>
      <c r="B924" s="178"/>
      <c r="C924" s="178"/>
      <c r="D924" s="179"/>
    </row>
    <row r="925" spans="1:4">
      <c r="A925" s="103" t="s">
        <v>854</v>
      </c>
      <c r="B925" s="178"/>
      <c r="C925" s="178"/>
      <c r="D925" s="179"/>
    </row>
    <row r="926" spans="1:4">
      <c r="A926" s="103" t="s">
        <v>855</v>
      </c>
      <c r="B926" s="178"/>
      <c r="C926" s="178"/>
      <c r="D926" s="179"/>
    </row>
    <row r="927" spans="1:4">
      <c r="A927" s="103" t="s">
        <v>856</v>
      </c>
      <c r="B927" s="178"/>
      <c r="C927" s="178"/>
      <c r="D927" s="179"/>
    </row>
    <row r="928" spans="1:4">
      <c r="A928" s="103" t="s">
        <v>857</v>
      </c>
      <c r="B928" s="178"/>
      <c r="C928" s="178"/>
      <c r="D928" s="179"/>
    </row>
    <row r="929" spans="1:4">
      <c r="A929" s="103" t="s">
        <v>858</v>
      </c>
      <c r="B929" s="178"/>
      <c r="C929" s="178"/>
      <c r="D929" s="179"/>
    </row>
    <row r="930" spans="1:4">
      <c r="A930" s="103" t="s">
        <v>859</v>
      </c>
      <c r="B930" s="178">
        <v>300</v>
      </c>
      <c r="C930" s="178">
        <v>150</v>
      </c>
      <c r="D930" s="179">
        <f>B930/C930</f>
        <v>2</v>
      </c>
    </row>
    <row r="931" spans="1:4">
      <c r="A931" s="103" t="s">
        <v>860</v>
      </c>
      <c r="B931" s="178">
        <v>2628</v>
      </c>
      <c r="C931" s="178">
        <v>3175.82</v>
      </c>
      <c r="D931" s="179">
        <f>B931/C931</f>
        <v>0.827502818169795</v>
      </c>
    </row>
    <row r="932" spans="1:4">
      <c r="A932" s="103" t="s">
        <v>861</v>
      </c>
      <c r="B932" s="178">
        <v>63280</v>
      </c>
      <c r="C932" s="178">
        <v>29503.53</v>
      </c>
      <c r="D932" s="179">
        <f>B932/C932</f>
        <v>2.14482809345187</v>
      </c>
    </row>
    <row r="933" spans="1:4">
      <c r="A933" s="103" t="s">
        <v>147</v>
      </c>
      <c r="B933" s="178">
        <v>152</v>
      </c>
      <c r="C933" s="178">
        <v>173.79</v>
      </c>
      <c r="D933" s="179">
        <f>B933/C933</f>
        <v>0.874618792795903</v>
      </c>
    </row>
    <row r="934" spans="1:4">
      <c r="A934" s="103" t="s">
        <v>148</v>
      </c>
      <c r="B934" s="178"/>
      <c r="C934" s="178"/>
      <c r="D934" s="179"/>
    </row>
    <row r="935" spans="1:4">
      <c r="A935" s="103" t="s">
        <v>149</v>
      </c>
      <c r="B935" s="178"/>
      <c r="C935" s="178"/>
      <c r="D935" s="179"/>
    </row>
    <row r="936" spans="1:4">
      <c r="A936" s="103" t="s">
        <v>862</v>
      </c>
      <c r="B936" s="178">
        <v>346</v>
      </c>
      <c r="C936" s="178"/>
      <c r="D936" s="179"/>
    </row>
    <row r="937" spans="1:4">
      <c r="A937" s="103" t="s">
        <v>863</v>
      </c>
      <c r="B937" s="178">
        <v>35529</v>
      </c>
      <c r="C937" s="178">
        <v>24784.56</v>
      </c>
      <c r="D937" s="179">
        <f>B937/C937</f>
        <v>1.43351344546766</v>
      </c>
    </row>
    <row r="938" spans="1:4">
      <c r="A938" s="103" t="s">
        <v>864</v>
      </c>
      <c r="B938" s="178">
        <v>26242</v>
      </c>
      <c r="C938" s="178">
        <v>1401.4</v>
      </c>
      <c r="D938" s="179">
        <f>B938/C938</f>
        <v>18.7255601541316</v>
      </c>
    </row>
    <row r="939" spans="1:4">
      <c r="A939" s="103" t="s">
        <v>865</v>
      </c>
      <c r="B939" s="178"/>
      <c r="C939" s="178"/>
      <c r="D939" s="179"/>
    </row>
    <row r="940" spans="1:4">
      <c r="A940" s="103" t="s">
        <v>866</v>
      </c>
      <c r="B940" s="178"/>
      <c r="C940" s="178"/>
      <c r="D940" s="179"/>
    </row>
    <row r="941" spans="1:4">
      <c r="A941" s="103" t="s">
        <v>867</v>
      </c>
      <c r="B941" s="178">
        <v>10</v>
      </c>
      <c r="C941" s="178">
        <v>10</v>
      </c>
      <c r="D941" s="179">
        <f>B941/C941</f>
        <v>1</v>
      </c>
    </row>
    <row r="942" spans="1:4">
      <c r="A942" s="103" t="s">
        <v>868</v>
      </c>
      <c r="B942" s="178">
        <v>15</v>
      </c>
      <c r="C942" s="178">
        <v>125</v>
      </c>
      <c r="D942" s="179">
        <f>B942/C942</f>
        <v>0.12</v>
      </c>
    </row>
    <row r="943" spans="1:4">
      <c r="A943" s="103" t="s">
        <v>869</v>
      </c>
      <c r="B943" s="178"/>
      <c r="C943" s="178"/>
      <c r="D943" s="179"/>
    </row>
    <row r="944" spans="1:4">
      <c r="A944" s="103" t="s">
        <v>870</v>
      </c>
      <c r="B944" s="178"/>
      <c r="C944" s="178"/>
      <c r="D944" s="179"/>
    </row>
    <row r="945" spans="1:4">
      <c r="A945" s="103" t="s">
        <v>871</v>
      </c>
      <c r="B945" s="178"/>
      <c r="C945" s="178"/>
      <c r="D945" s="179"/>
    </row>
    <row r="946" spans="1:4">
      <c r="A946" s="103" t="s">
        <v>872</v>
      </c>
      <c r="B946" s="178">
        <v>211</v>
      </c>
      <c r="C946" s="178">
        <v>65</v>
      </c>
      <c r="D946" s="179">
        <f>B946/C946</f>
        <v>3.24615384615385</v>
      </c>
    </row>
    <row r="947" spans="1:4">
      <c r="A947" s="103" t="s">
        <v>873</v>
      </c>
      <c r="B947" s="178">
        <v>10</v>
      </c>
      <c r="C947" s="178"/>
      <c r="D947" s="179"/>
    </row>
    <row r="948" spans="1:4">
      <c r="A948" s="103" t="s">
        <v>874</v>
      </c>
      <c r="B948" s="178">
        <v>200</v>
      </c>
      <c r="C948" s="178">
        <v>1200</v>
      </c>
      <c r="D948" s="179">
        <f>B948/C948</f>
        <v>0.166666666666667</v>
      </c>
    </row>
    <row r="949" spans="1:4">
      <c r="A949" s="103" t="s">
        <v>875</v>
      </c>
      <c r="B949" s="178"/>
      <c r="C949" s="178"/>
      <c r="D949" s="179"/>
    </row>
    <row r="950" spans="1:4">
      <c r="A950" s="103" t="s">
        <v>876</v>
      </c>
      <c r="B950" s="178"/>
      <c r="C950" s="178"/>
      <c r="D950" s="179"/>
    </row>
    <row r="951" spans="1:4">
      <c r="A951" s="103" t="s">
        <v>877</v>
      </c>
      <c r="B951" s="178"/>
      <c r="C951" s="178"/>
      <c r="D951" s="179"/>
    </row>
    <row r="952" spans="1:4">
      <c r="A952" s="103" t="s">
        <v>878</v>
      </c>
      <c r="B952" s="178"/>
      <c r="C952" s="178"/>
      <c r="D952" s="179"/>
    </row>
    <row r="953" spans="1:4">
      <c r="A953" s="103" t="s">
        <v>879</v>
      </c>
      <c r="B953" s="178"/>
      <c r="C953" s="178"/>
      <c r="D953" s="179"/>
    </row>
    <row r="954" spans="1:4">
      <c r="A954" s="103" t="s">
        <v>880</v>
      </c>
      <c r="B954" s="178"/>
      <c r="C954" s="178">
        <v>38</v>
      </c>
      <c r="D954" s="179">
        <f>B954/C954</f>
        <v>0</v>
      </c>
    </row>
    <row r="955" spans="1:4">
      <c r="A955" s="103" t="s">
        <v>881</v>
      </c>
      <c r="B955" s="178">
        <v>565</v>
      </c>
      <c r="C955" s="178">
        <v>520.04</v>
      </c>
      <c r="D955" s="179">
        <f>B955/C955</f>
        <v>1.08645488808553</v>
      </c>
    </row>
    <row r="956" spans="1:4">
      <c r="A956" s="103" t="s">
        <v>853</v>
      </c>
      <c r="B956" s="178"/>
      <c r="C956" s="178"/>
      <c r="D956" s="179"/>
    </row>
    <row r="957" spans="1:4">
      <c r="A957" s="103" t="s">
        <v>882</v>
      </c>
      <c r="B957" s="178"/>
      <c r="C957" s="178"/>
      <c r="D957" s="179"/>
    </row>
    <row r="958" spans="1:4">
      <c r="A958" s="103" t="s">
        <v>883</v>
      </c>
      <c r="B958" s="178"/>
      <c r="C958" s="178">
        <v>209.9</v>
      </c>
      <c r="D958" s="179">
        <f>B958/C958</f>
        <v>0</v>
      </c>
    </row>
    <row r="959" spans="1:4">
      <c r="A959" s="103" t="s">
        <v>884</v>
      </c>
      <c r="B959" s="178"/>
      <c r="C959" s="178">
        <v>975.84</v>
      </c>
      <c r="D959" s="179">
        <f>B959/C959</f>
        <v>0</v>
      </c>
    </row>
    <row r="960" spans="1:4">
      <c r="A960" s="103" t="s">
        <v>885</v>
      </c>
      <c r="B960" s="178"/>
      <c r="C960" s="178"/>
      <c r="D960" s="179"/>
    </row>
    <row r="961" spans="1:4">
      <c r="A961" s="103" t="s">
        <v>147</v>
      </c>
      <c r="B961" s="178"/>
      <c r="C961" s="178"/>
      <c r="D961" s="179"/>
    </row>
    <row r="962" spans="1:4">
      <c r="A962" s="103" t="s">
        <v>148</v>
      </c>
      <c r="B962" s="178"/>
      <c r="C962" s="178"/>
      <c r="D962" s="179"/>
    </row>
    <row r="963" spans="1:4">
      <c r="A963" s="103" t="s">
        <v>149</v>
      </c>
      <c r="B963" s="178"/>
      <c r="C963" s="178"/>
      <c r="D963" s="179"/>
    </row>
    <row r="964" spans="1:4">
      <c r="A964" s="103" t="s">
        <v>886</v>
      </c>
      <c r="B964" s="178"/>
      <c r="C964" s="178"/>
      <c r="D964" s="179"/>
    </row>
    <row r="965" spans="1:4">
      <c r="A965" s="103" t="s">
        <v>887</v>
      </c>
      <c r="B965" s="178"/>
      <c r="C965" s="178"/>
      <c r="D965" s="179"/>
    </row>
    <row r="966" spans="1:4">
      <c r="A966" s="103" t="s">
        <v>888</v>
      </c>
      <c r="B966" s="178"/>
      <c r="C966" s="178"/>
      <c r="D966" s="179"/>
    </row>
    <row r="967" spans="1:4">
      <c r="A967" s="103" t="s">
        <v>889</v>
      </c>
      <c r="B967" s="178"/>
      <c r="C967" s="178"/>
      <c r="D967" s="179"/>
    </row>
    <row r="968" spans="1:4">
      <c r="A968" s="103" t="s">
        <v>890</v>
      </c>
      <c r="B968" s="178"/>
      <c r="C968" s="178"/>
      <c r="D968" s="179"/>
    </row>
    <row r="969" spans="1:4">
      <c r="A969" s="103" t="s">
        <v>891</v>
      </c>
      <c r="B969" s="178"/>
      <c r="C969" s="178"/>
      <c r="D969" s="179"/>
    </row>
    <row r="970" spans="1:4">
      <c r="A970" s="103" t="s">
        <v>892</v>
      </c>
      <c r="B970" s="178"/>
      <c r="C970" s="178"/>
      <c r="D970" s="179"/>
    </row>
    <row r="971" spans="1:4">
      <c r="A971" s="103" t="s">
        <v>893</v>
      </c>
      <c r="B971" s="178">
        <v>2355</v>
      </c>
      <c r="C971" s="178">
        <v>3047.43</v>
      </c>
      <c r="D971" s="179">
        <f>B971/C971</f>
        <v>0.77278231165277</v>
      </c>
    </row>
    <row r="972" spans="1:4">
      <c r="A972" s="103" t="s">
        <v>147</v>
      </c>
      <c r="B972" s="178"/>
      <c r="C972" s="178"/>
      <c r="D972" s="179"/>
    </row>
    <row r="973" spans="1:4">
      <c r="A973" s="103" t="s">
        <v>148</v>
      </c>
      <c r="B973" s="178"/>
      <c r="C973" s="178"/>
      <c r="D973" s="179"/>
    </row>
    <row r="974" spans="1:4">
      <c r="A974" s="103" t="s">
        <v>149</v>
      </c>
      <c r="B974" s="178"/>
      <c r="C974" s="178"/>
      <c r="D974" s="179"/>
    </row>
    <row r="975" spans="1:4">
      <c r="A975" s="103" t="s">
        <v>894</v>
      </c>
      <c r="B975" s="178">
        <v>200</v>
      </c>
      <c r="C975" s="178">
        <v>200</v>
      </c>
      <c r="D975" s="179">
        <f>B975/C975</f>
        <v>1</v>
      </c>
    </row>
    <row r="976" spans="1:4">
      <c r="A976" s="103" t="s">
        <v>895</v>
      </c>
      <c r="B976" s="178">
        <v>200</v>
      </c>
      <c r="C976" s="178">
        <v>1000</v>
      </c>
      <c r="D976" s="179">
        <f>B976/C976</f>
        <v>0.2</v>
      </c>
    </row>
    <row r="977" spans="1:4">
      <c r="A977" s="103" t="s">
        <v>896</v>
      </c>
      <c r="B977" s="178"/>
      <c r="C977" s="178">
        <v>370.13</v>
      </c>
      <c r="D977" s="179">
        <f>B977/C977</f>
        <v>0</v>
      </c>
    </row>
    <row r="978" spans="1:4">
      <c r="A978" s="103" t="s">
        <v>897</v>
      </c>
      <c r="B978" s="178"/>
      <c r="C978" s="178"/>
      <c r="D978" s="179"/>
    </row>
    <row r="979" spans="1:4">
      <c r="A979" s="103" t="s">
        <v>898</v>
      </c>
      <c r="B979" s="178"/>
      <c r="C979" s="178"/>
      <c r="D979" s="179"/>
    </row>
    <row r="980" spans="1:4">
      <c r="A980" s="103" t="s">
        <v>899</v>
      </c>
      <c r="B980" s="178"/>
      <c r="C980" s="178"/>
      <c r="D980" s="179"/>
    </row>
    <row r="981" spans="1:4">
      <c r="A981" s="103" t="s">
        <v>900</v>
      </c>
      <c r="B981" s="178">
        <v>1955</v>
      </c>
      <c r="C981" s="178">
        <v>1477.3</v>
      </c>
      <c r="D981" s="179">
        <f>B981/C981</f>
        <v>1.32336018411968</v>
      </c>
    </row>
    <row r="982" spans="1:4">
      <c r="A982" s="103" t="s">
        <v>901</v>
      </c>
      <c r="B982" s="178">
        <v>27</v>
      </c>
      <c r="C982" s="178">
        <v>32.2</v>
      </c>
      <c r="D982" s="179">
        <f>B982/C982</f>
        <v>0.838509316770186</v>
      </c>
    </row>
    <row r="983" spans="1:4">
      <c r="A983" s="103" t="s">
        <v>479</v>
      </c>
      <c r="B983" s="178"/>
      <c r="C983" s="178"/>
      <c r="D983" s="179"/>
    </row>
    <row r="984" spans="1:4">
      <c r="A984" s="103" t="s">
        <v>902</v>
      </c>
      <c r="B984" s="178"/>
      <c r="C984" s="178"/>
      <c r="D984" s="179"/>
    </row>
    <row r="985" spans="1:4">
      <c r="A985" s="103" t="s">
        <v>903</v>
      </c>
      <c r="B985" s="178"/>
      <c r="C985" s="178"/>
      <c r="D985" s="179"/>
    </row>
    <row r="986" spans="1:4">
      <c r="A986" s="103" t="s">
        <v>904</v>
      </c>
      <c r="B986" s="178"/>
      <c r="C986" s="178"/>
      <c r="D986" s="179"/>
    </row>
    <row r="987" spans="1:4">
      <c r="A987" s="103" t="s">
        <v>905</v>
      </c>
      <c r="B987" s="178">
        <v>27</v>
      </c>
      <c r="C987" s="178">
        <v>32.2</v>
      </c>
      <c r="D987" s="179">
        <f>B987/C987</f>
        <v>0.838509316770186</v>
      </c>
    </row>
    <row r="988" spans="1:4">
      <c r="A988" s="103" t="s">
        <v>906</v>
      </c>
      <c r="B988" s="178">
        <v>5209</v>
      </c>
      <c r="C988" s="178">
        <v>5195</v>
      </c>
      <c r="D988" s="179">
        <f>B988/C988</f>
        <v>1.00269489894129</v>
      </c>
    </row>
    <row r="989" spans="1:4">
      <c r="A989" s="103" t="s">
        <v>907</v>
      </c>
      <c r="B989" s="178">
        <v>155</v>
      </c>
      <c r="C989" s="178">
        <v>195</v>
      </c>
      <c r="D989" s="179">
        <f>B989/C989</f>
        <v>0.794871794871795</v>
      </c>
    </row>
    <row r="990" spans="1:4">
      <c r="A990" s="103" t="s">
        <v>908</v>
      </c>
      <c r="B990" s="178">
        <v>4</v>
      </c>
      <c r="C990" s="178"/>
      <c r="D990" s="179"/>
    </row>
    <row r="991" spans="1:4">
      <c r="A991" s="103" t="s">
        <v>909</v>
      </c>
      <c r="B991" s="178">
        <v>5050</v>
      </c>
      <c r="C991" s="178">
        <v>5000</v>
      </c>
      <c r="D991" s="179">
        <f>B991/C991</f>
        <v>1.01</v>
      </c>
    </row>
    <row r="992" spans="1:4">
      <c r="A992" s="103" t="s">
        <v>910</v>
      </c>
      <c r="B992" s="178"/>
      <c r="C992" s="178"/>
      <c r="D992" s="179"/>
    </row>
    <row r="993" spans="1:4">
      <c r="A993" s="103" t="s">
        <v>911</v>
      </c>
      <c r="B993" s="178"/>
      <c r="C993" s="178"/>
      <c r="D993" s="179"/>
    </row>
    <row r="994" spans="1:4">
      <c r="A994" s="103" t="s">
        <v>912</v>
      </c>
      <c r="B994" s="178"/>
      <c r="C994" s="178"/>
      <c r="D994" s="179"/>
    </row>
    <row r="995" spans="1:4">
      <c r="A995" s="103" t="s">
        <v>913</v>
      </c>
      <c r="B995" s="178">
        <v>200</v>
      </c>
      <c r="C995" s="178">
        <v>200</v>
      </c>
      <c r="D995" s="179">
        <f>B995/C995</f>
        <v>1</v>
      </c>
    </row>
    <row r="996" spans="1:4">
      <c r="A996" s="103" t="s">
        <v>914</v>
      </c>
      <c r="B996" s="178"/>
      <c r="C996" s="178"/>
      <c r="D996" s="179"/>
    </row>
    <row r="997" spans="1:4">
      <c r="A997" s="103" t="s">
        <v>915</v>
      </c>
      <c r="B997" s="178">
        <v>200</v>
      </c>
      <c r="C997" s="178">
        <v>200</v>
      </c>
      <c r="D997" s="179">
        <f>B997/C997</f>
        <v>1</v>
      </c>
    </row>
    <row r="998" spans="1:4">
      <c r="A998" s="103" t="s">
        <v>916</v>
      </c>
      <c r="B998" s="178"/>
      <c r="C998" s="178"/>
      <c r="D998" s="179"/>
    </row>
    <row r="999" spans="1:4">
      <c r="A999" s="103" t="s">
        <v>917</v>
      </c>
      <c r="B999" s="178"/>
      <c r="C999" s="178"/>
      <c r="D999" s="179"/>
    </row>
    <row r="1000" spans="1:4">
      <c r="A1000" s="103" t="s">
        <v>918</v>
      </c>
      <c r="B1000" s="178"/>
      <c r="C1000" s="178"/>
      <c r="D1000" s="179"/>
    </row>
    <row r="1001" spans="1:4">
      <c r="A1001" s="103" t="s">
        <v>919</v>
      </c>
      <c r="B1001" s="178"/>
      <c r="C1001" s="178"/>
      <c r="D1001" s="179"/>
    </row>
    <row r="1002" spans="1:4">
      <c r="A1002" s="103" t="s">
        <v>920</v>
      </c>
      <c r="B1002" s="178">
        <v>0</v>
      </c>
      <c r="C1002" s="178"/>
      <c r="D1002" s="179"/>
    </row>
    <row r="1003" spans="1:4">
      <c r="A1003" s="103" t="s">
        <v>921</v>
      </c>
      <c r="B1003" s="178"/>
      <c r="C1003" s="178"/>
      <c r="D1003" s="179"/>
    </row>
    <row r="1004" spans="1:4">
      <c r="A1004" s="103" t="s">
        <v>922</v>
      </c>
      <c r="B1004" s="178"/>
      <c r="C1004" s="178"/>
      <c r="D1004" s="179"/>
    </row>
    <row r="1005" spans="1:4">
      <c r="A1005" s="103" t="s">
        <v>923</v>
      </c>
      <c r="B1005" s="178"/>
      <c r="C1005" s="178"/>
      <c r="D1005" s="179"/>
    </row>
    <row r="1006" spans="1:4">
      <c r="A1006" s="103" t="s">
        <v>924</v>
      </c>
      <c r="B1006" s="178">
        <v>0</v>
      </c>
      <c r="C1006" s="178"/>
      <c r="D1006" s="179"/>
    </row>
    <row r="1007" spans="1:4">
      <c r="A1007" s="103" t="s">
        <v>925</v>
      </c>
      <c r="B1007" s="178"/>
      <c r="C1007" s="178"/>
      <c r="D1007" s="179"/>
    </row>
    <row r="1008" spans="1:4">
      <c r="A1008" s="103" t="s">
        <v>926</v>
      </c>
      <c r="B1008" s="178"/>
      <c r="C1008" s="178"/>
      <c r="D1008" s="179"/>
    </row>
    <row r="1009" spans="1:4">
      <c r="A1009" s="103" t="s">
        <v>927</v>
      </c>
      <c r="B1009" s="178">
        <v>14930</v>
      </c>
      <c r="C1009" s="178">
        <v>2806.04</v>
      </c>
      <c r="D1009" s="179">
        <f>B1009/C1009</f>
        <v>5.32066542173312</v>
      </c>
    </row>
    <row r="1010" spans="1:4">
      <c r="A1010" s="103" t="s">
        <v>928</v>
      </c>
      <c r="B1010" s="178">
        <v>14897</v>
      </c>
      <c r="C1010" s="178">
        <v>2806.04</v>
      </c>
      <c r="D1010" s="179">
        <f>B1010/C1010</f>
        <v>5.30890507619278</v>
      </c>
    </row>
    <row r="1011" spans="1:4">
      <c r="A1011" s="103" t="s">
        <v>147</v>
      </c>
      <c r="B1011" s="178">
        <v>404</v>
      </c>
      <c r="C1011" s="178">
        <v>400.49</v>
      </c>
      <c r="D1011" s="179">
        <f>B1011/C1011</f>
        <v>1.00876426377687</v>
      </c>
    </row>
    <row r="1012" spans="1:4">
      <c r="A1012" s="103" t="s">
        <v>148</v>
      </c>
      <c r="B1012" s="178">
        <v>100</v>
      </c>
      <c r="C1012" s="178">
        <v>100</v>
      </c>
      <c r="D1012" s="179">
        <f>B1012/C1012</f>
        <v>1</v>
      </c>
    </row>
    <row r="1013" spans="1:4">
      <c r="A1013" s="103" t="s">
        <v>149</v>
      </c>
      <c r="B1013" s="178"/>
      <c r="C1013" s="178"/>
      <c r="D1013" s="179"/>
    </row>
    <row r="1014" spans="1:4">
      <c r="A1014" s="103" t="s">
        <v>929</v>
      </c>
      <c r="B1014" s="178">
        <v>12319</v>
      </c>
      <c r="C1014" s="178">
        <v>500</v>
      </c>
      <c r="D1014" s="179">
        <f>B1014/C1014</f>
        <v>24.638</v>
      </c>
    </row>
    <row r="1015" spans="1:4">
      <c r="A1015" s="103" t="s">
        <v>930</v>
      </c>
      <c r="B1015" s="178"/>
      <c r="C1015" s="178"/>
      <c r="D1015" s="179"/>
    </row>
    <row r="1016" spans="1:4">
      <c r="A1016" s="103" t="s">
        <v>931</v>
      </c>
      <c r="B1016" s="178">
        <v>507</v>
      </c>
      <c r="C1016" s="178">
        <v>382</v>
      </c>
      <c r="D1016" s="179">
        <f>B1016/C1016</f>
        <v>1.32722513089005</v>
      </c>
    </row>
    <row r="1017" spans="1:4">
      <c r="A1017" s="103" t="s">
        <v>932</v>
      </c>
      <c r="B1017" s="178"/>
      <c r="C1017" s="178"/>
      <c r="D1017" s="179"/>
    </row>
    <row r="1018" spans="1:4">
      <c r="A1018" s="103" t="s">
        <v>933</v>
      </c>
      <c r="B1018" s="178"/>
      <c r="C1018" s="178"/>
      <c r="D1018" s="179"/>
    </row>
    <row r="1019" spans="1:4">
      <c r="A1019" s="103" t="s">
        <v>934</v>
      </c>
      <c r="B1019" s="178"/>
      <c r="C1019" s="178"/>
      <c r="D1019" s="179"/>
    </row>
    <row r="1020" spans="1:4">
      <c r="A1020" s="103" t="s">
        <v>935</v>
      </c>
      <c r="B1020" s="178"/>
      <c r="C1020" s="178"/>
      <c r="D1020" s="179"/>
    </row>
    <row r="1021" spans="1:4">
      <c r="A1021" s="103" t="s">
        <v>936</v>
      </c>
      <c r="B1021" s="178"/>
      <c r="C1021" s="178"/>
      <c r="D1021" s="179"/>
    </row>
    <row r="1022" spans="1:4">
      <c r="A1022" s="103" t="s">
        <v>937</v>
      </c>
      <c r="B1022" s="178">
        <v>295</v>
      </c>
      <c r="C1022" s="178">
        <v>182.29</v>
      </c>
      <c r="D1022" s="179">
        <f>B1022/C1022</f>
        <v>1.61830051017609</v>
      </c>
    </row>
    <row r="1023" spans="1:4">
      <c r="A1023" s="103" t="s">
        <v>938</v>
      </c>
      <c r="B1023" s="178"/>
      <c r="C1023" s="178"/>
      <c r="D1023" s="179"/>
    </row>
    <row r="1024" spans="1:4">
      <c r="A1024" s="103" t="s">
        <v>939</v>
      </c>
      <c r="B1024" s="178"/>
      <c r="C1024" s="178"/>
      <c r="D1024" s="179"/>
    </row>
    <row r="1025" spans="1:4">
      <c r="A1025" s="103" t="s">
        <v>940</v>
      </c>
      <c r="B1025" s="178"/>
      <c r="C1025" s="178"/>
      <c r="D1025" s="179"/>
    </row>
    <row r="1026" spans="1:4">
      <c r="A1026" s="103" t="s">
        <v>941</v>
      </c>
      <c r="B1026" s="178"/>
      <c r="C1026" s="178"/>
      <c r="D1026" s="179"/>
    </row>
    <row r="1027" spans="1:4">
      <c r="A1027" s="103" t="s">
        <v>942</v>
      </c>
      <c r="B1027" s="178"/>
      <c r="C1027" s="178"/>
      <c r="D1027" s="179"/>
    </row>
    <row r="1028" spans="1:4">
      <c r="A1028" s="103" t="s">
        <v>943</v>
      </c>
      <c r="B1028" s="178"/>
      <c r="C1028" s="178"/>
      <c r="D1028" s="179"/>
    </row>
    <row r="1029" spans="1:4">
      <c r="A1029" s="103" t="s">
        <v>944</v>
      </c>
      <c r="B1029" s="178"/>
      <c r="C1029" s="178"/>
      <c r="D1029" s="179"/>
    </row>
    <row r="1030" spans="1:4">
      <c r="A1030" s="103" t="s">
        <v>945</v>
      </c>
      <c r="B1030" s="178"/>
      <c r="C1030" s="178"/>
      <c r="D1030" s="179"/>
    </row>
    <row r="1031" spans="1:4">
      <c r="A1031" s="103" t="s">
        <v>946</v>
      </c>
      <c r="B1031" s="178"/>
      <c r="C1031" s="178"/>
      <c r="D1031" s="179"/>
    </row>
    <row r="1032" spans="1:4">
      <c r="A1032" s="103" t="s">
        <v>947</v>
      </c>
      <c r="B1032" s="178"/>
      <c r="C1032" s="178"/>
      <c r="D1032" s="179"/>
    </row>
    <row r="1033" spans="1:4">
      <c r="A1033" s="103" t="s">
        <v>948</v>
      </c>
      <c r="B1033" s="178"/>
      <c r="C1033" s="178"/>
      <c r="D1033" s="179"/>
    </row>
    <row r="1034" spans="1:4">
      <c r="A1034" s="103" t="s">
        <v>949</v>
      </c>
      <c r="B1034" s="178"/>
      <c r="C1034" s="178"/>
      <c r="D1034" s="179"/>
    </row>
    <row r="1035" spans="1:4">
      <c r="A1035" s="103" t="s">
        <v>950</v>
      </c>
      <c r="B1035" s="178"/>
      <c r="C1035" s="178"/>
      <c r="D1035" s="179"/>
    </row>
    <row r="1036" spans="1:4">
      <c r="A1036" s="103" t="s">
        <v>951</v>
      </c>
      <c r="B1036" s="178"/>
      <c r="C1036" s="178"/>
      <c r="D1036" s="179"/>
    </row>
    <row r="1037" spans="1:4">
      <c r="A1037" s="103" t="s">
        <v>952</v>
      </c>
      <c r="B1037" s="178"/>
      <c r="C1037" s="178"/>
      <c r="D1037" s="179"/>
    </row>
    <row r="1038" spans="1:4">
      <c r="A1038" s="103" t="s">
        <v>953</v>
      </c>
      <c r="B1038" s="178"/>
      <c r="C1038" s="178"/>
      <c r="D1038" s="179"/>
    </row>
    <row r="1039" spans="1:4">
      <c r="A1039" s="103" t="s">
        <v>954</v>
      </c>
      <c r="B1039" s="178">
        <v>1272</v>
      </c>
      <c r="C1039" s="178">
        <v>1241.26</v>
      </c>
      <c r="D1039" s="179">
        <f>B1039/C1039</f>
        <v>1.02476515798463</v>
      </c>
    </row>
    <row r="1040" spans="1:4">
      <c r="A1040" s="103" t="s">
        <v>955</v>
      </c>
      <c r="B1040" s="178"/>
      <c r="C1040" s="178"/>
      <c r="D1040" s="179"/>
    </row>
    <row r="1041" spans="1:4">
      <c r="A1041" s="103" t="s">
        <v>147</v>
      </c>
      <c r="B1041" s="178"/>
      <c r="C1041" s="178"/>
      <c r="D1041" s="179"/>
    </row>
    <row r="1042" spans="1:4">
      <c r="A1042" s="103" t="s">
        <v>148</v>
      </c>
      <c r="B1042" s="178"/>
      <c r="C1042" s="178"/>
      <c r="D1042" s="179"/>
    </row>
    <row r="1043" spans="1:4">
      <c r="A1043" s="103" t="s">
        <v>149</v>
      </c>
      <c r="B1043" s="178"/>
      <c r="C1043" s="178"/>
      <c r="D1043" s="179"/>
    </row>
    <row r="1044" spans="1:4">
      <c r="A1044" s="103" t="s">
        <v>956</v>
      </c>
      <c r="B1044" s="178"/>
      <c r="C1044" s="178"/>
      <c r="D1044" s="179"/>
    </row>
    <row r="1045" spans="1:4">
      <c r="A1045" s="103" t="s">
        <v>957</v>
      </c>
      <c r="B1045" s="178"/>
      <c r="C1045" s="178"/>
      <c r="D1045" s="179"/>
    </row>
    <row r="1046" spans="1:4">
      <c r="A1046" s="103" t="s">
        <v>958</v>
      </c>
      <c r="B1046" s="178"/>
      <c r="C1046" s="178"/>
      <c r="D1046" s="179"/>
    </row>
    <row r="1047" spans="1:4">
      <c r="A1047" s="103" t="s">
        <v>959</v>
      </c>
      <c r="B1047" s="178"/>
      <c r="C1047" s="178"/>
      <c r="D1047" s="179"/>
    </row>
    <row r="1048" spans="1:4">
      <c r="A1048" s="103" t="s">
        <v>960</v>
      </c>
      <c r="B1048" s="178"/>
      <c r="C1048" s="178"/>
      <c r="D1048" s="179"/>
    </row>
    <row r="1049" spans="1:4">
      <c r="A1049" s="103" t="s">
        <v>961</v>
      </c>
      <c r="B1049" s="178"/>
      <c r="C1049" s="178"/>
      <c r="D1049" s="179"/>
    </row>
    <row r="1050" spans="1:4">
      <c r="A1050" s="103" t="s">
        <v>962</v>
      </c>
      <c r="B1050" s="178"/>
      <c r="C1050" s="178"/>
      <c r="D1050" s="179"/>
    </row>
    <row r="1051" spans="1:4">
      <c r="A1051" s="103" t="s">
        <v>147</v>
      </c>
      <c r="B1051" s="178"/>
      <c r="C1051" s="178"/>
      <c r="D1051" s="179"/>
    </row>
    <row r="1052" spans="1:4">
      <c r="A1052" s="103" t="s">
        <v>148</v>
      </c>
      <c r="B1052" s="178"/>
      <c r="C1052" s="178"/>
      <c r="D1052" s="179"/>
    </row>
    <row r="1053" spans="1:4">
      <c r="A1053" s="103" t="s">
        <v>149</v>
      </c>
      <c r="B1053" s="178"/>
      <c r="C1053" s="178"/>
      <c r="D1053" s="179"/>
    </row>
    <row r="1054" spans="1:4">
      <c r="A1054" s="103" t="s">
        <v>963</v>
      </c>
      <c r="B1054" s="178"/>
      <c r="C1054" s="178"/>
      <c r="D1054" s="179"/>
    </row>
    <row r="1055" spans="1:4">
      <c r="A1055" s="103" t="s">
        <v>964</v>
      </c>
      <c r="B1055" s="178"/>
      <c r="C1055" s="178"/>
      <c r="D1055" s="179"/>
    </row>
    <row r="1056" spans="1:4">
      <c r="A1056" s="103" t="s">
        <v>965</v>
      </c>
      <c r="B1056" s="178"/>
      <c r="C1056" s="178"/>
      <c r="D1056" s="179"/>
    </row>
    <row r="1057" spans="1:4">
      <c r="A1057" s="103" t="s">
        <v>966</v>
      </c>
      <c r="B1057" s="178"/>
      <c r="C1057" s="178"/>
      <c r="D1057" s="179"/>
    </row>
    <row r="1058" spans="1:4">
      <c r="A1058" s="103" t="s">
        <v>967</v>
      </c>
      <c r="B1058" s="178"/>
      <c r="C1058" s="178"/>
      <c r="D1058" s="179"/>
    </row>
    <row r="1059" spans="1:4">
      <c r="A1059" s="103" t="s">
        <v>968</v>
      </c>
      <c r="B1059" s="178"/>
      <c r="C1059" s="178"/>
      <c r="D1059" s="179"/>
    </row>
    <row r="1060" spans="1:4">
      <c r="A1060" s="103" t="s">
        <v>969</v>
      </c>
      <c r="B1060" s="178"/>
      <c r="C1060" s="178"/>
      <c r="D1060" s="179"/>
    </row>
    <row r="1061" spans="1:4">
      <c r="A1061" s="103" t="s">
        <v>970</v>
      </c>
      <c r="B1061" s="178"/>
      <c r="C1061" s="178"/>
      <c r="D1061" s="179"/>
    </row>
    <row r="1062" spans="1:4">
      <c r="A1062" s="103" t="s">
        <v>971</v>
      </c>
      <c r="B1062" s="178"/>
      <c r="C1062" s="178"/>
      <c r="D1062" s="179"/>
    </row>
    <row r="1063" spans="1:4">
      <c r="A1063" s="103" t="s">
        <v>972</v>
      </c>
      <c r="B1063" s="178"/>
      <c r="C1063" s="178"/>
      <c r="D1063" s="179"/>
    </row>
    <row r="1064" spans="1:4">
      <c r="A1064" s="103" t="s">
        <v>973</v>
      </c>
      <c r="B1064" s="178"/>
      <c r="C1064" s="178"/>
      <c r="D1064" s="179"/>
    </row>
    <row r="1065" spans="1:4">
      <c r="A1065" s="103" t="s">
        <v>974</v>
      </c>
      <c r="B1065" s="178">
        <v>33</v>
      </c>
      <c r="C1065" s="178"/>
      <c r="D1065" s="179"/>
    </row>
    <row r="1066" spans="1:4">
      <c r="A1066" s="103" t="s">
        <v>147</v>
      </c>
      <c r="B1066" s="178"/>
      <c r="C1066" s="178"/>
      <c r="D1066" s="179"/>
    </row>
    <row r="1067" spans="1:4">
      <c r="A1067" s="103" t="s">
        <v>148</v>
      </c>
      <c r="B1067" s="178"/>
      <c r="C1067" s="178"/>
      <c r="D1067" s="179"/>
    </row>
    <row r="1068" spans="1:4">
      <c r="A1068" s="103" t="s">
        <v>149</v>
      </c>
      <c r="B1068" s="178"/>
      <c r="C1068" s="178"/>
      <c r="D1068" s="179"/>
    </row>
    <row r="1069" spans="1:4">
      <c r="A1069" s="103" t="s">
        <v>960</v>
      </c>
      <c r="B1069" s="178">
        <v>33</v>
      </c>
      <c r="C1069" s="178"/>
      <c r="D1069" s="179"/>
    </row>
    <row r="1070" spans="1:4">
      <c r="A1070" s="103" t="s">
        <v>975</v>
      </c>
      <c r="B1070" s="178"/>
      <c r="C1070" s="178"/>
      <c r="D1070" s="179"/>
    </row>
    <row r="1071" spans="1:4">
      <c r="A1071" s="103" t="s">
        <v>976</v>
      </c>
      <c r="B1071" s="178"/>
      <c r="C1071" s="178"/>
      <c r="D1071" s="179"/>
    </row>
    <row r="1072" spans="1:4">
      <c r="A1072" s="103" t="s">
        <v>977</v>
      </c>
      <c r="B1072" s="178"/>
      <c r="C1072" s="178"/>
      <c r="D1072" s="179"/>
    </row>
    <row r="1073" spans="1:4">
      <c r="A1073" s="103" t="s">
        <v>978</v>
      </c>
      <c r="B1073" s="178"/>
      <c r="C1073" s="178"/>
      <c r="D1073" s="179"/>
    </row>
    <row r="1074" spans="1:4">
      <c r="A1074" s="103" t="s">
        <v>979</v>
      </c>
      <c r="B1074" s="178"/>
      <c r="C1074" s="178"/>
      <c r="D1074" s="179"/>
    </row>
    <row r="1075" spans="1:4">
      <c r="A1075" s="103" t="s">
        <v>980</v>
      </c>
      <c r="B1075" s="178"/>
      <c r="C1075" s="178"/>
      <c r="D1075" s="179"/>
    </row>
    <row r="1076" spans="1:4">
      <c r="A1076" s="103" t="s">
        <v>981</v>
      </c>
      <c r="B1076" s="178"/>
      <c r="C1076" s="178"/>
      <c r="D1076" s="179"/>
    </row>
    <row r="1077" spans="1:4">
      <c r="A1077" s="103" t="s">
        <v>982</v>
      </c>
      <c r="B1077" s="178"/>
      <c r="C1077" s="178"/>
      <c r="D1077" s="179"/>
    </row>
    <row r="1078" spans="1:4">
      <c r="A1078" s="103" t="s">
        <v>983</v>
      </c>
      <c r="B1078" s="178"/>
      <c r="C1078" s="178"/>
      <c r="D1078" s="179"/>
    </row>
    <row r="1079" spans="1:4">
      <c r="A1079" s="103" t="s">
        <v>984</v>
      </c>
      <c r="B1079" s="178"/>
      <c r="C1079" s="178"/>
      <c r="D1079" s="179"/>
    </row>
    <row r="1080" spans="1:4">
      <c r="A1080" s="103" t="s">
        <v>985</v>
      </c>
      <c r="B1080" s="178">
        <v>2552</v>
      </c>
      <c r="C1080" s="178">
        <v>468.37</v>
      </c>
      <c r="D1080" s="179">
        <f>B1080/C1080</f>
        <v>5.44868373294617</v>
      </c>
    </row>
    <row r="1081" spans="1:4">
      <c r="A1081" s="103" t="s">
        <v>986</v>
      </c>
      <c r="B1081" s="178">
        <v>0</v>
      </c>
      <c r="C1081" s="178"/>
      <c r="D1081" s="179"/>
    </row>
    <row r="1082" spans="1:4">
      <c r="A1082" s="103" t="s">
        <v>147</v>
      </c>
      <c r="B1082" s="178"/>
      <c r="C1082" s="178"/>
      <c r="D1082" s="179"/>
    </row>
    <row r="1083" spans="1:4">
      <c r="A1083" s="103" t="s">
        <v>148</v>
      </c>
      <c r="B1083" s="178"/>
      <c r="C1083" s="178"/>
      <c r="D1083" s="179"/>
    </row>
    <row r="1084" spans="1:4">
      <c r="A1084" s="103" t="s">
        <v>149</v>
      </c>
      <c r="B1084" s="178"/>
      <c r="C1084" s="178"/>
      <c r="D1084" s="179"/>
    </row>
    <row r="1085" spans="1:4">
      <c r="A1085" s="103" t="s">
        <v>987</v>
      </c>
      <c r="B1085" s="178"/>
      <c r="C1085" s="178"/>
      <c r="D1085" s="179"/>
    </row>
    <row r="1086" spans="1:4">
      <c r="A1086" s="103" t="s">
        <v>988</v>
      </c>
      <c r="B1086" s="178"/>
      <c r="C1086" s="178"/>
      <c r="D1086" s="179"/>
    </row>
    <row r="1087" spans="1:4">
      <c r="A1087" s="103" t="s">
        <v>989</v>
      </c>
      <c r="B1087" s="178"/>
      <c r="C1087" s="178"/>
      <c r="D1087" s="179"/>
    </row>
    <row r="1088" spans="1:4">
      <c r="A1088" s="103" t="s">
        <v>990</v>
      </c>
      <c r="B1088" s="178"/>
      <c r="C1088" s="178"/>
      <c r="D1088" s="179"/>
    </row>
    <row r="1089" spans="1:4">
      <c r="A1089" s="103" t="s">
        <v>991</v>
      </c>
      <c r="B1089" s="178"/>
      <c r="C1089" s="178"/>
      <c r="D1089" s="179"/>
    </row>
    <row r="1090" spans="1:4">
      <c r="A1090" s="103" t="s">
        <v>992</v>
      </c>
      <c r="B1090" s="178"/>
      <c r="C1090" s="178"/>
      <c r="D1090" s="179"/>
    </row>
    <row r="1091" spans="1:4">
      <c r="A1091" s="103" t="s">
        <v>993</v>
      </c>
      <c r="B1091" s="178">
        <v>93</v>
      </c>
      <c r="C1091" s="178">
        <v>102.86</v>
      </c>
      <c r="D1091" s="179">
        <f>B1091/C1091</f>
        <v>0.904141551623566</v>
      </c>
    </row>
    <row r="1092" spans="1:4">
      <c r="A1092" s="103" t="s">
        <v>147</v>
      </c>
      <c r="B1092" s="178"/>
      <c r="C1092" s="178"/>
      <c r="D1092" s="179"/>
    </row>
    <row r="1093" spans="1:4">
      <c r="A1093" s="103" t="s">
        <v>148</v>
      </c>
      <c r="B1093" s="178"/>
      <c r="C1093" s="178"/>
      <c r="D1093" s="179"/>
    </row>
    <row r="1094" spans="1:4">
      <c r="A1094" s="103" t="s">
        <v>149</v>
      </c>
      <c r="B1094" s="178"/>
      <c r="C1094" s="178"/>
      <c r="D1094" s="179"/>
    </row>
    <row r="1095" spans="1:4">
      <c r="A1095" s="103" t="s">
        <v>994</v>
      </c>
      <c r="B1095" s="178"/>
      <c r="C1095" s="178"/>
      <c r="D1095" s="179"/>
    </row>
    <row r="1096" spans="1:4">
      <c r="A1096" s="103" t="s">
        <v>995</v>
      </c>
      <c r="B1096" s="178"/>
      <c r="C1096" s="178"/>
      <c r="D1096" s="179"/>
    </row>
    <row r="1097" spans="1:4">
      <c r="A1097" s="103" t="s">
        <v>996</v>
      </c>
      <c r="B1097" s="178"/>
      <c r="C1097" s="178"/>
      <c r="D1097" s="179"/>
    </row>
    <row r="1098" spans="1:4">
      <c r="A1098" s="103" t="s">
        <v>997</v>
      </c>
      <c r="B1098" s="178"/>
      <c r="C1098" s="178"/>
      <c r="D1098" s="179"/>
    </row>
    <row r="1099" spans="1:4">
      <c r="A1099" s="103" t="s">
        <v>998</v>
      </c>
      <c r="B1099" s="178"/>
      <c r="C1099" s="178"/>
      <c r="D1099" s="179"/>
    </row>
    <row r="1100" spans="1:4">
      <c r="A1100" s="103" t="s">
        <v>999</v>
      </c>
      <c r="B1100" s="178"/>
      <c r="C1100" s="178"/>
      <c r="D1100" s="179"/>
    </row>
    <row r="1101" spans="1:4">
      <c r="A1101" s="103" t="s">
        <v>1000</v>
      </c>
      <c r="B1101" s="178"/>
      <c r="C1101" s="178"/>
      <c r="D1101" s="179"/>
    </row>
    <row r="1102" spans="1:4">
      <c r="A1102" s="103" t="s">
        <v>1001</v>
      </c>
      <c r="B1102" s="178"/>
      <c r="C1102" s="178"/>
      <c r="D1102" s="179"/>
    </row>
    <row r="1103" spans="1:4">
      <c r="A1103" s="103" t="s">
        <v>1002</v>
      </c>
      <c r="B1103" s="178"/>
      <c r="C1103" s="178"/>
      <c r="D1103" s="179"/>
    </row>
    <row r="1104" spans="1:4">
      <c r="A1104" s="103" t="s">
        <v>1003</v>
      </c>
      <c r="B1104" s="178"/>
      <c r="C1104" s="178"/>
      <c r="D1104" s="179"/>
    </row>
    <row r="1105" spans="1:4">
      <c r="A1105" s="103" t="s">
        <v>1004</v>
      </c>
      <c r="B1105" s="178"/>
      <c r="C1105" s="178"/>
      <c r="D1105" s="179"/>
    </row>
    <row r="1106" spans="1:4">
      <c r="A1106" s="103" t="s">
        <v>1005</v>
      </c>
      <c r="B1106" s="178">
        <v>93</v>
      </c>
      <c r="C1106" s="178">
        <v>102.86</v>
      </c>
      <c r="D1106" s="179">
        <f>B1106/C1106</f>
        <v>0.904141551623566</v>
      </c>
    </row>
    <row r="1107" spans="1:4">
      <c r="A1107" s="103" t="s">
        <v>1006</v>
      </c>
      <c r="B1107" s="178"/>
      <c r="C1107" s="178"/>
      <c r="D1107" s="179"/>
    </row>
    <row r="1108" spans="1:4">
      <c r="A1108" s="103" t="s">
        <v>147</v>
      </c>
      <c r="B1108" s="178"/>
      <c r="C1108" s="178"/>
      <c r="D1108" s="179"/>
    </row>
    <row r="1109" spans="1:4">
      <c r="A1109" s="103" t="s">
        <v>148</v>
      </c>
      <c r="B1109" s="178"/>
      <c r="C1109" s="178"/>
      <c r="D1109" s="179"/>
    </row>
    <row r="1110" spans="1:4">
      <c r="A1110" s="103" t="s">
        <v>149</v>
      </c>
      <c r="B1110" s="178"/>
      <c r="C1110" s="178"/>
      <c r="D1110" s="179"/>
    </row>
    <row r="1111" spans="1:4">
      <c r="A1111" s="103" t="s">
        <v>1007</v>
      </c>
      <c r="B1111" s="178"/>
      <c r="C1111" s="178"/>
      <c r="D1111" s="179"/>
    </row>
    <row r="1112" spans="1:4">
      <c r="A1112" s="103" t="s">
        <v>1008</v>
      </c>
      <c r="B1112" s="178"/>
      <c r="C1112" s="178"/>
      <c r="D1112" s="179"/>
    </row>
    <row r="1113" spans="1:4">
      <c r="A1113" s="103" t="s">
        <v>147</v>
      </c>
      <c r="B1113" s="178"/>
      <c r="C1113" s="178"/>
      <c r="D1113" s="179"/>
    </row>
    <row r="1114" spans="1:4">
      <c r="A1114" s="103" t="s">
        <v>148</v>
      </c>
      <c r="B1114" s="178"/>
      <c r="C1114" s="178"/>
      <c r="D1114" s="179"/>
    </row>
    <row r="1115" spans="1:4">
      <c r="A1115" s="103" t="s">
        <v>149</v>
      </c>
      <c r="B1115" s="178"/>
      <c r="C1115" s="178"/>
      <c r="D1115" s="179"/>
    </row>
    <row r="1116" spans="1:4">
      <c r="A1116" s="103" t="s">
        <v>1009</v>
      </c>
      <c r="B1116" s="178"/>
      <c r="C1116" s="178"/>
      <c r="D1116" s="179"/>
    </row>
    <row r="1117" spans="1:4">
      <c r="A1117" s="103" t="s">
        <v>1010</v>
      </c>
      <c r="B1117" s="178"/>
      <c r="C1117" s="178"/>
      <c r="D1117" s="179"/>
    </row>
    <row r="1118" spans="1:4">
      <c r="A1118" s="103" t="s">
        <v>1011</v>
      </c>
      <c r="B1118" s="178"/>
      <c r="C1118" s="178"/>
      <c r="D1118" s="179"/>
    </row>
    <row r="1119" spans="1:4">
      <c r="A1119" s="103" t="s">
        <v>1012</v>
      </c>
      <c r="B1119" s="178"/>
      <c r="C1119" s="178"/>
      <c r="D1119" s="179"/>
    </row>
    <row r="1120" spans="1:4">
      <c r="A1120" s="103" t="s">
        <v>1013</v>
      </c>
      <c r="B1120" s="178"/>
      <c r="C1120" s="178"/>
      <c r="D1120" s="179"/>
    </row>
    <row r="1121" spans="1:4">
      <c r="A1121" s="103" t="s">
        <v>1014</v>
      </c>
      <c r="B1121" s="178"/>
      <c r="C1121" s="178"/>
      <c r="D1121" s="179"/>
    </row>
    <row r="1122" spans="1:4">
      <c r="A1122" s="103" t="s">
        <v>1015</v>
      </c>
      <c r="B1122" s="178"/>
      <c r="C1122" s="178"/>
      <c r="D1122" s="179"/>
    </row>
    <row r="1123" spans="1:4">
      <c r="A1123" s="103" t="s">
        <v>960</v>
      </c>
      <c r="B1123" s="178"/>
      <c r="C1123" s="178"/>
      <c r="D1123" s="179"/>
    </row>
    <row r="1124" spans="1:4">
      <c r="A1124" s="103" t="s">
        <v>1016</v>
      </c>
      <c r="B1124" s="178"/>
      <c r="C1124" s="178"/>
      <c r="D1124" s="179"/>
    </row>
    <row r="1125" spans="1:4">
      <c r="A1125" s="103" t="s">
        <v>1017</v>
      </c>
      <c r="B1125" s="178"/>
      <c r="C1125" s="178"/>
      <c r="D1125" s="179"/>
    </row>
    <row r="1126" spans="1:4">
      <c r="A1126" s="103" t="s">
        <v>1018</v>
      </c>
      <c r="B1126" s="178">
        <v>449</v>
      </c>
      <c r="C1126" s="178">
        <v>355.51</v>
      </c>
      <c r="D1126" s="179">
        <f>B1126/C1126</f>
        <v>1.26297431858457</v>
      </c>
    </row>
    <row r="1127" spans="1:4">
      <c r="A1127" s="103" t="s">
        <v>147</v>
      </c>
      <c r="B1127" s="178">
        <v>269</v>
      </c>
      <c r="C1127" s="178">
        <v>249.91</v>
      </c>
      <c r="D1127" s="179">
        <f>B1127/C1127</f>
        <v>1.07638749949982</v>
      </c>
    </row>
    <row r="1128" spans="1:4">
      <c r="A1128" s="103" t="s">
        <v>148</v>
      </c>
      <c r="B1128" s="178"/>
      <c r="C1128" s="178"/>
      <c r="D1128" s="179"/>
    </row>
    <row r="1129" spans="1:4">
      <c r="A1129" s="103" t="s">
        <v>149</v>
      </c>
      <c r="B1129" s="178"/>
      <c r="C1129" s="178"/>
      <c r="D1129" s="179"/>
    </row>
    <row r="1130" spans="1:4">
      <c r="A1130" s="103" t="s">
        <v>1019</v>
      </c>
      <c r="B1130" s="178"/>
      <c r="C1130" s="178"/>
      <c r="D1130" s="179"/>
    </row>
    <row r="1131" spans="1:4">
      <c r="A1131" s="103" t="s">
        <v>1020</v>
      </c>
      <c r="B1131" s="178">
        <v>180</v>
      </c>
      <c r="C1131" s="178">
        <v>105.6</v>
      </c>
      <c r="D1131" s="179">
        <f>B1131/C1131</f>
        <v>1.70454545454545</v>
      </c>
    </row>
    <row r="1132" spans="1:4">
      <c r="A1132" s="103" t="s">
        <v>1021</v>
      </c>
      <c r="B1132" s="178"/>
      <c r="C1132" s="178"/>
      <c r="D1132" s="179"/>
    </row>
    <row r="1133" spans="1:4">
      <c r="A1133" s="103" t="s">
        <v>1022</v>
      </c>
      <c r="B1133" s="178"/>
      <c r="C1133" s="178"/>
      <c r="D1133" s="179"/>
    </row>
    <row r="1134" spans="1:4">
      <c r="A1134" s="103" t="s">
        <v>1023</v>
      </c>
      <c r="B1134" s="178"/>
      <c r="C1134" s="178"/>
      <c r="D1134" s="179"/>
    </row>
    <row r="1135" spans="1:4">
      <c r="A1135" s="103" t="s">
        <v>1024</v>
      </c>
      <c r="B1135" s="178"/>
      <c r="C1135" s="178"/>
      <c r="D1135" s="179"/>
    </row>
    <row r="1136" spans="1:4">
      <c r="A1136" s="103" t="s">
        <v>147</v>
      </c>
      <c r="B1136" s="178"/>
      <c r="C1136" s="178"/>
      <c r="D1136" s="179"/>
    </row>
    <row r="1137" spans="1:4">
      <c r="A1137" s="103" t="s">
        <v>148</v>
      </c>
      <c r="B1137" s="178"/>
      <c r="C1137" s="178"/>
      <c r="D1137" s="179"/>
    </row>
    <row r="1138" spans="1:4">
      <c r="A1138" s="103" t="s">
        <v>149</v>
      </c>
      <c r="B1138" s="178"/>
      <c r="C1138" s="178"/>
      <c r="D1138" s="179"/>
    </row>
    <row r="1139" spans="1:4">
      <c r="A1139" s="103" t="s">
        <v>1025</v>
      </c>
      <c r="B1139" s="178"/>
      <c r="C1139" s="178"/>
      <c r="D1139" s="179"/>
    </row>
    <row r="1140" spans="1:4">
      <c r="A1140" s="103" t="s">
        <v>1026</v>
      </c>
      <c r="B1140" s="178"/>
      <c r="C1140" s="178"/>
      <c r="D1140" s="179"/>
    </row>
    <row r="1141" spans="1:4">
      <c r="A1141" s="103" t="s">
        <v>1027</v>
      </c>
      <c r="B1141" s="178"/>
      <c r="C1141" s="178"/>
      <c r="D1141" s="179"/>
    </row>
    <row r="1142" spans="1:4">
      <c r="A1142" s="103" t="s">
        <v>1028</v>
      </c>
      <c r="B1142" s="178">
        <v>10</v>
      </c>
      <c r="C1142" s="178">
        <v>10</v>
      </c>
      <c r="D1142" s="179">
        <f>B1142/C1142</f>
        <v>1</v>
      </c>
    </row>
    <row r="1143" spans="1:4">
      <c r="A1143" s="103" t="s">
        <v>147</v>
      </c>
      <c r="B1143" s="178"/>
      <c r="C1143" s="178"/>
      <c r="D1143" s="179"/>
    </row>
    <row r="1144" spans="1:4">
      <c r="A1144" s="103" t="s">
        <v>148</v>
      </c>
      <c r="B1144" s="178"/>
      <c r="C1144" s="178"/>
      <c r="D1144" s="179"/>
    </row>
    <row r="1145" spans="1:4">
      <c r="A1145" s="103" t="s">
        <v>149</v>
      </c>
      <c r="B1145" s="178"/>
      <c r="C1145" s="178"/>
      <c r="D1145" s="179"/>
    </row>
    <row r="1146" spans="1:4">
      <c r="A1146" s="103" t="s">
        <v>1029</v>
      </c>
      <c r="B1146" s="178"/>
      <c r="C1146" s="178"/>
      <c r="D1146" s="179"/>
    </row>
    <row r="1147" spans="1:4">
      <c r="A1147" s="103" t="s">
        <v>1030</v>
      </c>
      <c r="B1147" s="178"/>
      <c r="C1147" s="178"/>
      <c r="D1147" s="179"/>
    </row>
    <row r="1148" spans="1:4">
      <c r="A1148" s="103" t="s">
        <v>1031</v>
      </c>
      <c r="B1148" s="178">
        <v>10</v>
      </c>
      <c r="C1148" s="178">
        <v>10</v>
      </c>
      <c r="D1148" s="179">
        <f>B1148/C1148</f>
        <v>1</v>
      </c>
    </row>
    <row r="1149" spans="1:4">
      <c r="A1149" s="103" t="s">
        <v>1032</v>
      </c>
      <c r="B1149" s="178">
        <v>2000</v>
      </c>
      <c r="C1149" s="178"/>
      <c r="D1149" s="179"/>
    </row>
    <row r="1150" spans="1:4">
      <c r="A1150" s="103" t="s">
        <v>1033</v>
      </c>
      <c r="B1150" s="178"/>
      <c r="C1150" s="178"/>
      <c r="D1150" s="179"/>
    </row>
    <row r="1151" spans="1:4">
      <c r="A1151" s="103" t="s">
        <v>1034</v>
      </c>
      <c r="B1151" s="178"/>
      <c r="C1151" s="178"/>
      <c r="D1151" s="179"/>
    </row>
    <row r="1152" spans="1:4">
      <c r="A1152" s="103" t="s">
        <v>1035</v>
      </c>
      <c r="B1152" s="178"/>
      <c r="C1152" s="178"/>
      <c r="D1152" s="179"/>
    </row>
    <row r="1153" spans="1:4">
      <c r="A1153" s="103" t="s">
        <v>1036</v>
      </c>
      <c r="B1153" s="178"/>
      <c r="C1153" s="178"/>
      <c r="D1153" s="179"/>
    </row>
    <row r="1154" spans="1:4">
      <c r="A1154" s="103" t="s">
        <v>1037</v>
      </c>
      <c r="B1154" s="178"/>
      <c r="C1154" s="178"/>
      <c r="D1154" s="179"/>
    </row>
    <row r="1155" spans="1:4">
      <c r="A1155" s="103" t="s">
        <v>1038</v>
      </c>
      <c r="B1155" s="178">
        <v>2000</v>
      </c>
      <c r="C1155" s="178"/>
      <c r="D1155" s="179"/>
    </row>
    <row r="1156" spans="1:4">
      <c r="A1156" s="103" t="s">
        <v>1039</v>
      </c>
      <c r="B1156" s="178">
        <v>3676</v>
      </c>
      <c r="C1156" s="178">
        <v>3677.18</v>
      </c>
      <c r="D1156" s="179">
        <f>B1156/C1156</f>
        <v>0.999679101920493</v>
      </c>
    </row>
    <row r="1157" spans="1:4">
      <c r="A1157" s="103" t="s">
        <v>1040</v>
      </c>
      <c r="B1157" s="178">
        <v>536</v>
      </c>
      <c r="C1157" s="178">
        <v>1725.93</v>
      </c>
      <c r="D1157" s="179">
        <f>B1157/C1157</f>
        <v>0.310557206839211</v>
      </c>
    </row>
    <row r="1158" spans="1:4">
      <c r="A1158" s="103" t="s">
        <v>147</v>
      </c>
      <c r="B1158" s="178"/>
      <c r="C1158" s="178"/>
      <c r="D1158" s="179"/>
    </row>
    <row r="1159" spans="1:4">
      <c r="A1159" s="103" t="s">
        <v>148</v>
      </c>
      <c r="B1159" s="178"/>
      <c r="C1159" s="178"/>
      <c r="D1159" s="179"/>
    </row>
    <row r="1160" spans="1:4">
      <c r="A1160" s="103" t="s">
        <v>149</v>
      </c>
      <c r="B1160" s="178"/>
      <c r="C1160" s="178"/>
      <c r="D1160" s="179"/>
    </row>
    <row r="1161" spans="1:4">
      <c r="A1161" s="103" t="s">
        <v>1041</v>
      </c>
      <c r="B1161" s="178"/>
      <c r="C1161" s="178"/>
      <c r="D1161" s="179"/>
    </row>
    <row r="1162" spans="1:4">
      <c r="A1162" s="103" t="s">
        <v>1042</v>
      </c>
      <c r="B1162" s="178"/>
      <c r="C1162" s="178"/>
      <c r="D1162" s="179"/>
    </row>
    <row r="1163" spans="1:4">
      <c r="A1163" s="103" t="s">
        <v>1043</v>
      </c>
      <c r="B1163" s="178"/>
      <c r="C1163" s="178"/>
      <c r="D1163" s="179"/>
    </row>
    <row r="1164" spans="1:4">
      <c r="A1164" s="103" t="s">
        <v>1044</v>
      </c>
      <c r="B1164" s="178"/>
      <c r="C1164" s="178"/>
      <c r="D1164" s="179"/>
    </row>
    <row r="1165" spans="1:4">
      <c r="A1165" s="103" t="s">
        <v>156</v>
      </c>
      <c r="B1165" s="178">
        <v>146</v>
      </c>
      <c r="C1165" s="178">
        <v>135.93</v>
      </c>
      <c r="D1165" s="179">
        <f>B1165/C1165</f>
        <v>1.07408224821599</v>
      </c>
    </row>
    <row r="1166" spans="1:4">
      <c r="A1166" s="103" t="s">
        <v>1045</v>
      </c>
      <c r="B1166" s="178">
        <v>390</v>
      </c>
      <c r="C1166" s="178">
        <v>1590</v>
      </c>
      <c r="D1166" s="179">
        <f>B1166/C1166</f>
        <v>0.245283018867925</v>
      </c>
    </row>
    <row r="1167" spans="1:4">
      <c r="A1167" s="103" t="s">
        <v>1046</v>
      </c>
      <c r="B1167" s="178">
        <v>1150</v>
      </c>
      <c r="C1167" s="178">
        <v>641.25</v>
      </c>
      <c r="D1167" s="179">
        <f>B1167/C1167</f>
        <v>1.79337231968811</v>
      </c>
    </row>
    <row r="1168" spans="1:4">
      <c r="A1168" s="103" t="s">
        <v>147</v>
      </c>
      <c r="B1168" s="178">
        <v>100</v>
      </c>
      <c r="C1168" s="178">
        <v>91.25</v>
      </c>
      <c r="D1168" s="179">
        <f>B1168/C1168</f>
        <v>1.0958904109589</v>
      </c>
    </row>
    <row r="1169" spans="1:4">
      <c r="A1169" s="103" t="s">
        <v>148</v>
      </c>
      <c r="B1169" s="178"/>
      <c r="C1169" s="178"/>
      <c r="D1169" s="179"/>
    </row>
    <row r="1170" spans="1:4">
      <c r="A1170" s="103" t="s">
        <v>149</v>
      </c>
      <c r="B1170" s="178"/>
      <c r="C1170" s="178"/>
      <c r="D1170" s="179"/>
    </row>
    <row r="1171" spans="1:4">
      <c r="A1171" s="103" t="s">
        <v>1047</v>
      </c>
      <c r="B1171" s="178">
        <v>50</v>
      </c>
      <c r="C1171" s="178">
        <v>50</v>
      </c>
      <c r="D1171" s="179">
        <f>B1171/C1171</f>
        <v>1</v>
      </c>
    </row>
    <row r="1172" spans="1:4">
      <c r="A1172" s="103" t="s">
        <v>1048</v>
      </c>
      <c r="B1172" s="178"/>
      <c r="C1172" s="178"/>
      <c r="D1172" s="179"/>
    </row>
    <row r="1173" spans="1:4">
      <c r="A1173" s="103" t="s">
        <v>1049</v>
      </c>
      <c r="B1173" s="178">
        <v>1000</v>
      </c>
      <c r="C1173" s="178">
        <v>500</v>
      </c>
      <c r="D1173" s="179">
        <f>B1173/C1173</f>
        <v>2</v>
      </c>
    </row>
    <row r="1174" spans="1:4">
      <c r="A1174" s="103" t="s">
        <v>1050</v>
      </c>
      <c r="B1174" s="178">
        <v>1990</v>
      </c>
      <c r="C1174" s="178">
        <v>1310</v>
      </c>
      <c r="D1174" s="179">
        <f>B1174/C1174</f>
        <v>1.51908396946565</v>
      </c>
    </row>
    <row r="1175" spans="1:4">
      <c r="A1175" s="103" t="s">
        <v>147</v>
      </c>
      <c r="B1175" s="178"/>
      <c r="C1175" s="178"/>
      <c r="D1175" s="179"/>
    </row>
    <row r="1176" spans="1:4">
      <c r="A1176" s="103" t="s">
        <v>148</v>
      </c>
      <c r="B1176" s="178"/>
      <c r="C1176" s="178"/>
      <c r="D1176" s="179"/>
    </row>
    <row r="1177" spans="1:4">
      <c r="A1177" s="103" t="s">
        <v>149</v>
      </c>
      <c r="B1177" s="178"/>
      <c r="C1177" s="178"/>
      <c r="D1177" s="179"/>
    </row>
    <row r="1178" spans="1:4">
      <c r="A1178" s="103" t="s">
        <v>1051</v>
      </c>
      <c r="B1178" s="178"/>
      <c r="C1178" s="178"/>
      <c r="D1178" s="179"/>
    </row>
    <row r="1179" spans="1:4">
      <c r="A1179" s="103" t="s">
        <v>1052</v>
      </c>
      <c r="B1179" s="178">
        <v>1990</v>
      </c>
      <c r="C1179" s="178">
        <v>1310</v>
      </c>
      <c r="D1179" s="179">
        <f>B1179/C1179</f>
        <v>1.51908396946565</v>
      </c>
    </row>
    <row r="1180" spans="1:4">
      <c r="A1180" s="103" t="s">
        <v>1053</v>
      </c>
      <c r="B1180" s="178"/>
      <c r="C1180" s="178"/>
      <c r="D1180" s="179"/>
    </row>
    <row r="1181" spans="1:4">
      <c r="A1181" s="103" t="s">
        <v>1054</v>
      </c>
      <c r="B1181" s="178"/>
      <c r="C1181" s="178"/>
      <c r="D1181" s="179"/>
    </row>
    <row r="1182" spans="1:4">
      <c r="A1182" s="103" t="s">
        <v>1055</v>
      </c>
      <c r="B1182" s="178"/>
      <c r="C1182" s="178"/>
      <c r="D1182" s="179"/>
    </row>
    <row r="1183" spans="1:4">
      <c r="A1183" s="103" t="s">
        <v>1056</v>
      </c>
      <c r="B1183" s="178"/>
      <c r="C1183" s="178"/>
      <c r="D1183" s="179"/>
    </row>
    <row r="1184" spans="1:4">
      <c r="A1184" s="103" t="s">
        <v>1057</v>
      </c>
      <c r="B1184" s="178"/>
      <c r="C1184" s="178"/>
      <c r="D1184" s="179"/>
    </row>
    <row r="1185" spans="1:4">
      <c r="A1185" s="103" t="s">
        <v>147</v>
      </c>
      <c r="B1185" s="178"/>
      <c r="C1185" s="178"/>
      <c r="D1185" s="179"/>
    </row>
    <row r="1186" spans="1:4">
      <c r="A1186" s="103" t="s">
        <v>148</v>
      </c>
      <c r="B1186" s="178"/>
      <c r="C1186" s="178"/>
      <c r="D1186" s="179"/>
    </row>
    <row r="1187" spans="1:4">
      <c r="A1187" s="103" t="s">
        <v>149</v>
      </c>
      <c r="B1187" s="178"/>
      <c r="C1187" s="178"/>
      <c r="D1187" s="179"/>
    </row>
    <row r="1188" spans="1:4">
      <c r="A1188" s="103" t="s">
        <v>1058</v>
      </c>
      <c r="B1188" s="178"/>
      <c r="C1188" s="178"/>
      <c r="D1188" s="179"/>
    </row>
    <row r="1189" spans="1:4">
      <c r="A1189" s="103" t="s">
        <v>156</v>
      </c>
      <c r="B1189" s="178"/>
      <c r="C1189" s="178"/>
      <c r="D1189" s="179"/>
    </row>
    <row r="1190" spans="1:4">
      <c r="A1190" s="103" t="s">
        <v>1059</v>
      </c>
      <c r="B1190" s="178"/>
      <c r="C1190" s="178"/>
      <c r="D1190" s="179"/>
    </row>
    <row r="1191" spans="1:4">
      <c r="A1191" s="103" t="s">
        <v>1060</v>
      </c>
      <c r="B1191" s="178"/>
      <c r="C1191" s="178"/>
      <c r="D1191" s="179"/>
    </row>
    <row r="1192" spans="1:4">
      <c r="A1192" s="103" t="s">
        <v>1061</v>
      </c>
      <c r="B1192" s="178"/>
      <c r="C1192" s="178"/>
      <c r="D1192" s="179"/>
    </row>
    <row r="1193" spans="1:4">
      <c r="A1193" s="103" t="s">
        <v>1062</v>
      </c>
      <c r="B1193" s="178"/>
      <c r="C1193" s="178"/>
      <c r="D1193" s="179"/>
    </row>
    <row r="1194" spans="1:4">
      <c r="A1194" s="103" t="s">
        <v>1063</v>
      </c>
      <c r="B1194" s="178"/>
      <c r="C1194" s="178"/>
      <c r="D1194" s="179"/>
    </row>
    <row r="1195" spans="1:4">
      <c r="A1195" s="103" t="s">
        <v>1064</v>
      </c>
      <c r="B1195" s="178"/>
      <c r="C1195" s="178"/>
      <c r="D1195" s="179"/>
    </row>
    <row r="1196" spans="1:4">
      <c r="A1196" s="103" t="s">
        <v>1065</v>
      </c>
      <c r="B1196" s="178"/>
      <c r="C1196" s="178"/>
      <c r="D1196" s="179"/>
    </row>
    <row r="1197" spans="1:4">
      <c r="A1197" s="103" t="s">
        <v>1066</v>
      </c>
      <c r="B1197" s="178"/>
      <c r="C1197" s="178"/>
      <c r="D1197" s="179"/>
    </row>
    <row r="1198" spans="1:4">
      <c r="A1198" s="103" t="s">
        <v>1067</v>
      </c>
      <c r="B1198" s="178"/>
      <c r="C1198" s="178"/>
      <c r="D1198" s="179"/>
    </row>
    <row r="1199" spans="1:4">
      <c r="A1199" s="103" t="s">
        <v>1068</v>
      </c>
      <c r="B1199" s="178"/>
      <c r="C1199" s="178"/>
      <c r="D1199" s="179"/>
    </row>
    <row r="1200" spans="1:4">
      <c r="A1200" s="103" t="s">
        <v>1069</v>
      </c>
      <c r="B1200" s="178"/>
      <c r="C1200" s="178"/>
      <c r="D1200" s="179"/>
    </row>
    <row r="1201" spans="1:4">
      <c r="A1201" s="103" t="s">
        <v>1070</v>
      </c>
      <c r="B1201" s="178"/>
      <c r="C1201" s="178"/>
      <c r="D1201" s="179"/>
    </row>
    <row r="1202" spans="1:4">
      <c r="A1202" s="103" t="s">
        <v>1071</v>
      </c>
      <c r="B1202" s="178"/>
      <c r="C1202" s="178"/>
      <c r="D1202" s="179"/>
    </row>
    <row r="1203" spans="1:4">
      <c r="A1203" s="103" t="s">
        <v>1072</v>
      </c>
      <c r="B1203" s="178"/>
      <c r="C1203" s="178"/>
      <c r="D1203" s="179"/>
    </row>
    <row r="1204" spans="1:4">
      <c r="A1204" s="103" t="s">
        <v>1073</v>
      </c>
      <c r="B1204" s="178"/>
      <c r="C1204" s="178"/>
      <c r="D1204" s="179"/>
    </row>
    <row r="1205" spans="1:4">
      <c r="A1205" s="103" t="s">
        <v>1074</v>
      </c>
      <c r="B1205" s="178"/>
      <c r="C1205" s="178"/>
      <c r="D1205" s="179"/>
    </row>
    <row r="1206" spans="1:4">
      <c r="A1206" s="103" t="s">
        <v>1075</v>
      </c>
      <c r="B1206" s="178"/>
      <c r="C1206" s="178"/>
      <c r="D1206" s="179"/>
    </row>
    <row r="1207" spans="1:4">
      <c r="A1207" s="103" t="s">
        <v>1076</v>
      </c>
      <c r="B1207" s="178"/>
      <c r="C1207" s="178"/>
      <c r="D1207" s="179"/>
    </row>
    <row r="1208" spans="1:4">
      <c r="A1208" s="103" t="s">
        <v>1077</v>
      </c>
      <c r="B1208" s="178"/>
      <c r="C1208" s="178"/>
      <c r="D1208" s="179"/>
    </row>
    <row r="1209" spans="1:4">
      <c r="A1209" s="103" t="s">
        <v>1078</v>
      </c>
      <c r="B1209" s="178"/>
      <c r="C1209" s="178"/>
      <c r="D1209" s="179"/>
    </row>
    <row r="1210" spans="1:4">
      <c r="A1210" s="103" t="s">
        <v>1079</v>
      </c>
      <c r="B1210" s="178"/>
      <c r="C1210" s="178"/>
      <c r="D1210" s="179"/>
    </row>
    <row r="1211" spans="1:4">
      <c r="A1211" s="103" t="s">
        <v>1080</v>
      </c>
      <c r="B1211" s="178"/>
      <c r="C1211" s="178"/>
      <c r="D1211" s="179"/>
    </row>
    <row r="1212" spans="1:4">
      <c r="A1212" s="103" t="s">
        <v>1081</v>
      </c>
      <c r="B1212" s="178"/>
      <c r="C1212" s="178"/>
      <c r="D1212" s="179"/>
    </row>
    <row r="1213" spans="1:4">
      <c r="A1213" s="103" t="s">
        <v>1082</v>
      </c>
      <c r="B1213" s="178"/>
      <c r="C1213" s="178"/>
      <c r="D1213" s="179"/>
    </row>
    <row r="1214" spans="1:4">
      <c r="A1214" s="103" t="s">
        <v>1083</v>
      </c>
      <c r="B1214" s="178"/>
      <c r="C1214" s="178"/>
      <c r="D1214" s="179"/>
    </row>
    <row r="1215" spans="1:4">
      <c r="A1215" s="103" t="s">
        <v>1084</v>
      </c>
      <c r="B1215" s="178"/>
      <c r="C1215" s="178"/>
      <c r="D1215" s="179"/>
    </row>
    <row r="1216" spans="1:4">
      <c r="A1216" s="103" t="s">
        <v>1085</v>
      </c>
      <c r="B1216" s="178"/>
      <c r="C1216" s="178"/>
      <c r="D1216" s="179"/>
    </row>
    <row r="1217" spans="1:4">
      <c r="A1217" s="103" t="s">
        <v>1086</v>
      </c>
      <c r="B1217" s="178"/>
      <c r="C1217" s="178"/>
      <c r="D1217" s="179"/>
    </row>
    <row r="1218" spans="1:4">
      <c r="A1218" s="103" t="s">
        <v>814</v>
      </c>
      <c r="B1218" s="178"/>
      <c r="C1218" s="178"/>
      <c r="D1218" s="179"/>
    </row>
    <row r="1219" spans="1:4">
      <c r="A1219" s="103" t="s">
        <v>1087</v>
      </c>
      <c r="B1219" s="178"/>
      <c r="C1219" s="178"/>
      <c r="D1219" s="179"/>
    </row>
    <row r="1220" spans="1:4">
      <c r="A1220" s="103" t="s">
        <v>1088</v>
      </c>
      <c r="B1220" s="178"/>
      <c r="C1220" s="178"/>
      <c r="D1220" s="179"/>
    </row>
    <row r="1221" spans="1:4">
      <c r="A1221" s="103" t="s">
        <v>1089</v>
      </c>
      <c r="B1221" s="178"/>
      <c r="C1221" s="178"/>
      <c r="D1221" s="179"/>
    </row>
    <row r="1222" spans="1:4">
      <c r="A1222" s="103" t="s">
        <v>1090</v>
      </c>
      <c r="B1222" s="178">
        <v>6333</v>
      </c>
      <c r="C1222" s="178">
        <v>4625.48</v>
      </c>
      <c r="D1222" s="179">
        <f>B1222/C1222</f>
        <v>1.36915520118993</v>
      </c>
    </row>
    <row r="1223" spans="1:4">
      <c r="A1223" s="103" t="s">
        <v>1091</v>
      </c>
      <c r="B1223" s="178">
        <v>5917</v>
      </c>
      <c r="C1223" s="178">
        <v>4214.4</v>
      </c>
      <c r="D1223" s="179">
        <f>B1223/C1223</f>
        <v>1.40399582384207</v>
      </c>
    </row>
    <row r="1224" spans="1:4">
      <c r="A1224" s="103" t="s">
        <v>147</v>
      </c>
      <c r="B1224" s="178">
        <v>508</v>
      </c>
      <c r="C1224" s="178">
        <v>494.91</v>
      </c>
      <c r="D1224" s="179">
        <f>B1224/C1224</f>
        <v>1.02644925339961</v>
      </c>
    </row>
    <row r="1225" spans="1:4">
      <c r="A1225" s="103" t="s">
        <v>148</v>
      </c>
      <c r="B1225" s="178"/>
      <c r="C1225" s="178"/>
      <c r="D1225" s="179"/>
    </row>
    <row r="1226" spans="1:4">
      <c r="A1226" s="103" t="s">
        <v>149</v>
      </c>
      <c r="B1226" s="178"/>
      <c r="C1226" s="178"/>
      <c r="D1226" s="179"/>
    </row>
    <row r="1227" spans="1:4">
      <c r="A1227" s="103" t="s">
        <v>1092</v>
      </c>
      <c r="B1227" s="178"/>
      <c r="C1227" s="178"/>
      <c r="D1227" s="179"/>
    </row>
    <row r="1228" spans="1:4">
      <c r="A1228" s="103" t="s">
        <v>1093</v>
      </c>
      <c r="B1228" s="178"/>
      <c r="C1228" s="178"/>
      <c r="D1228" s="179"/>
    </row>
    <row r="1229" spans="1:4">
      <c r="A1229" s="103" t="s">
        <v>1094</v>
      </c>
      <c r="B1229" s="178"/>
      <c r="C1229" s="178"/>
      <c r="D1229" s="179"/>
    </row>
    <row r="1230" spans="1:4">
      <c r="A1230" s="103" t="s">
        <v>1095</v>
      </c>
      <c r="B1230" s="178"/>
      <c r="C1230" s="178"/>
      <c r="D1230" s="179"/>
    </row>
    <row r="1231" spans="1:4">
      <c r="A1231" s="103" t="s">
        <v>1096</v>
      </c>
      <c r="B1231" s="178"/>
      <c r="C1231" s="178"/>
      <c r="D1231" s="179"/>
    </row>
    <row r="1232" spans="1:4">
      <c r="A1232" s="103" t="s">
        <v>1097</v>
      </c>
      <c r="B1232" s="178"/>
      <c r="C1232" s="178"/>
      <c r="D1232" s="179"/>
    </row>
    <row r="1233" spans="1:4">
      <c r="A1233" s="103" t="s">
        <v>1098</v>
      </c>
      <c r="B1233" s="178">
        <v>198</v>
      </c>
      <c r="C1233" s="178">
        <v>500</v>
      </c>
      <c r="D1233" s="179">
        <f>B1233/C1233</f>
        <v>0.396</v>
      </c>
    </row>
    <row r="1234" spans="1:4">
      <c r="A1234" s="103" t="s">
        <v>1099</v>
      </c>
      <c r="B1234" s="178">
        <v>889</v>
      </c>
      <c r="C1234" s="178">
        <v>450</v>
      </c>
      <c r="D1234" s="179">
        <f>B1234/C1234</f>
        <v>1.97555555555556</v>
      </c>
    </row>
    <row r="1235" spans="1:4">
      <c r="A1235" s="103" t="s">
        <v>1100</v>
      </c>
      <c r="B1235" s="178"/>
      <c r="C1235" s="178"/>
      <c r="D1235" s="179"/>
    </row>
    <row r="1236" spans="1:4">
      <c r="A1236" s="103" t="s">
        <v>1101</v>
      </c>
      <c r="B1236" s="178"/>
      <c r="C1236" s="178"/>
      <c r="D1236" s="179"/>
    </row>
    <row r="1237" spans="1:4">
      <c r="A1237" s="103" t="s">
        <v>1102</v>
      </c>
      <c r="B1237" s="178"/>
      <c r="C1237" s="178"/>
      <c r="D1237" s="179"/>
    </row>
    <row r="1238" spans="1:4">
      <c r="A1238" s="103" t="s">
        <v>1103</v>
      </c>
      <c r="B1238" s="178"/>
      <c r="C1238" s="178"/>
      <c r="D1238" s="179"/>
    </row>
    <row r="1239" spans="1:4">
      <c r="A1239" s="103" t="s">
        <v>1104</v>
      </c>
      <c r="B1239" s="178"/>
      <c r="C1239" s="178"/>
      <c r="D1239" s="179"/>
    </row>
    <row r="1240" spans="1:4">
      <c r="A1240" s="103" t="s">
        <v>1105</v>
      </c>
      <c r="B1240" s="178"/>
      <c r="C1240" s="178"/>
      <c r="D1240" s="179"/>
    </row>
    <row r="1241" spans="1:4">
      <c r="A1241" s="103" t="s">
        <v>156</v>
      </c>
      <c r="B1241" s="178">
        <v>3530</v>
      </c>
      <c r="C1241" s="178">
        <v>2031.46</v>
      </c>
      <c r="D1241" s="179">
        <f>B1241/C1241</f>
        <v>1.73766650586278</v>
      </c>
    </row>
    <row r="1242" spans="1:4">
      <c r="A1242" s="103" t="s">
        <v>1106</v>
      </c>
      <c r="B1242" s="178">
        <v>792</v>
      </c>
      <c r="C1242" s="178">
        <v>738.03</v>
      </c>
      <c r="D1242" s="179">
        <f>B1242/C1242</f>
        <v>1.07312710865412</v>
      </c>
    </row>
    <row r="1243" spans="1:4">
      <c r="A1243" s="103" t="s">
        <v>1107</v>
      </c>
      <c r="B1243" s="178"/>
      <c r="C1243" s="178"/>
      <c r="D1243" s="179"/>
    </row>
    <row r="1244" spans="1:4">
      <c r="A1244" s="103" t="s">
        <v>147</v>
      </c>
      <c r="B1244" s="178"/>
      <c r="C1244" s="178"/>
      <c r="D1244" s="179"/>
    </row>
    <row r="1245" spans="1:4">
      <c r="A1245" s="103" t="s">
        <v>148</v>
      </c>
      <c r="B1245" s="178"/>
      <c r="C1245" s="178"/>
      <c r="D1245" s="179"/>
    </row>
    <row r="1246" spans="1:4">
      <c r="A1246" s="103" t="s">
        <v>149</v>
      </c>
      <c r="B1246" s="178"/>
      <c r="C1246" s="178"/>
      <c r="D1246" s="179"/>
    </row>
    <row r="1247" spans="1:4">
      <c r="A1247" s="103" t="s">
        <v>1108</v>
      </c>
      <c r="B1247" s="178"/>
      <c r="C1247" s="178"/>
      <c r="D1247" s="179"/>
    </row>
    <row r="1248" spans="1:4">
      <c r="A1248" s="103" t="s">
        <v>1109</v>
      </c>
      <c r="B1248" s="178"/>
      <c r="C1248" s="178"/>
      <c r="D1248" s="179"/>
    </row>
    <row r="1249" spans="1:4">
      <c r="A1249" s="103" t="s">
        <v>1110</v>
      </c>
      <c r="B1249" s="178"/>
      <c r="C1249" s="178"/>
      <c r="D1249" s="179"/>
    </row>
    <row r="1250" spans="1:4">
      <c r="A1250" s="103" t="s">
        <v>1111</v>
      </c>
      <c r="B1250" s="178"/>
      <c r="C1250" s="178"/>
      <c r="D1250" s="179"/>
    </row>
    <row r="1251" spans="1:4">
      <c r="A1251" s="103" t="s">
        <v>1112</v>
      </c>
      <c r="B1251" s="178"/>
      <c r="C1251" s="178"/>
      <c r="D1251" s="179"/>
    </row>
    <row r="1252" spans="1:4">
      <c r="A1252" s="103" t="s">
        <v>1113</v>
      </c>
      <c r="B1252" s="178"/>
      <c r="C1252" s="178"/>
      <c r="D1252" s="179"/>
    </row>
    <row r="1253" spans="1:4">
      <c r="A1253" s="103" t="s">
        <v>1114</v>
      </c>
      <c r="B1253" s="178"/>
      <c r="C1253" s="178"/>
      <c r="D1253" s="179"/>
    </row>
    <row r="1254" spans="1:4">
      <c r="A1254" s="103" t="s">
        <v>1115</v>
      </c>
      <c r="B1254" s="178"/>
      <c r="C1254" s="178"/>
      <c r="D1254" s="179"/>
    </row>
    <row r="1255" spans="1:4">
      <c r="A1255" s="103" t="s">
        <v>1116</v>
      </c>
      <c r="B1255" s="178"/>
      <c r="C1255" s="178"/>
      <c r="D1255" s="179"/>
    </row>
    <row r="1256" spans="1:4">
      <c r="A1256" s="103" t="s">
        <v>1117</v>
      </c>
      <c r="B1256" s="178"/>
      <c r="C1256" s="178"/>
      <c r="D1256" s="179"/>
    </row>
    <row r="1257" spans="1:4">
      <c r="A1257" s="103" t="s">
        <v>1118</v>
      </c>
      <c r="B1257" s="178"/>
      <c r="C1257" s="178"/>
      <c r="D1257" s="179"/>
    </row>
    <row r="1258" spans="1:4">
      <c r="A1258" s="103" t="s">
        <v>1119</v>
      </c>
      <c r="B1258" s="178"/>
      <c r="C1258" s="178"/>
      <c r="D1258" s="179"/>
    </row>
    <row r="1259" spans="1:4">
      <c r="A1259" s="103" t="s">
        <v>1120</v>
      </c>
      <c r="B1259" s="178"/>
      <c r="C1259" s="178"/>
      <c r="D1259" s="179"/>
    </row>
    <row r="1260" spans="1:4">
      <c r="A1260" s="103" t="s">
        <v>1121</v>
      </c>
      <c r="B1260" s="178"/>
      <c r="C1260" s="178"/>
      <c r="D1260" s="179"/>
    </row>
    <row r="1261" spans="1:4">
      <c r="A1261" s="103" t="s">
        <v>156</v>
      </c>
      <c r="B1261" s="178"/>
      <c r="C1261" s="178"/>
      <c r="D1261" s="179"/>
    </row>
    <row r="1262" spans="1:4">
      <c r="A1262" s="103" t="s">
        <v>1122</v>
      </c>
      <c r="B1262" s="178"/>
      <c r="C1262" s="178"/>
      <c r="D1262" s="179"/>
    </row>
    <row r="1263" spans="1:4">
      <c r="A1263" s="103" t="s">
        <v>1123</v>
      </c>
      <c r="B1263" s="178"/>
      <c r="C1263" s="178"/>
      <c r="D1263" s="179"/>
    </row>
    <row r="1264" spans="1:4">
      <c r="A1264" s="103" t="s">
        <v>147</v>
      </c>
      <c r="B1264" s="178"/>
      <c r="C1264" s="178"/>
      <c r="D1264" s="179"/>
    </row>
    <row r="1265" spans="1:4">
      <c r="A1265" s="103" t="s">
        <v>148</v>
      </c>
      <c r="B1265" s="178"/>
      <c r="C1265" s="178"/>
      <c r="D1265" s="179"/>
    </row>
    <row r="1266" spans="1:4">
      <c r="A1266" s="103" t="s">
        <v>149</v>
      </c>
      <c r="B1266" s="178"/>
      <c r="C1266" s="178"/>
      <c r="D1266" s="179"/>
    </row>
    <row r="1267" spans="1:4">
      <c r="A1267" s="103" t="s">
        <v>1124</v>
      </c>
      <c r="B1267" s="178"/>
      <c r="C1267" s="178"/>
      <c r="D1267" s="179"/>
    </row>
    <row r="1268" spans="1:4">
      <c r="A1268" s="103" t="s">
        <v>1125</v>
      </c>
      <c r="B1268" s="178"/>
      <c r="C1268" s="178"/>
      <c r="D1268" s="179"/>
    </row>
    <row r="1269" spans="1:4">
      <c r="A1269" s="103" t="s">
        <v>1126</v>
      </c>
      <c r="B1269" s="178"/>
      <c r="C1269" s="178"/>
      <c r="D1269" s="179"/>
    </row>
    <row r="1270" spans="1:4">
      <c r="A1270" s="103" t="s">
        <v>156</v>
      </c>
      <c r="B1270" s="178"/>
      <c r="C1270" s="178"/>
      <c r="D1270" s="179"/>
    </row>
    <row r="1271" spans="1:4">
      <c r="A1271" s="103" t="s">
        <v>1127</v>
      </c>
      <c r="B1271" s="178"/>
      <c r="C1271" s="178"/>
      <c r="D1271" s="179"/>
    </row>
    <row r="1272" spans="1:4">
      <c r="A1272" s="103" t="s">
        <v>1128</v>
      </c>
      <c r="B1272" s="178">
        <v>50</v>
      </c>
      <c r="C1272" s="178">
        <v>45.68</v>
      </c>
      <c r="D1272" s="179">
        <f>B1272/C1272</f>
        <v>1.09457092819615</v>
      </c>
    </row>
    <row r="1273" spans="1:4">
      <c r="A1273" s="103" t="s">
        <v>147</v>
      </c>
      <c r="B1273" s="178">
        <v>35</v>
      </c>
      <c r="C1273" s="178">
        <v>30.68</v>
      </c>
      <c r="D1273" s="179">
        <f>B1273/C1273</f>
        <v>1.14080834419817</v>
      </c>
    </row>
    <row r="1274" spans="1:4">
      <c r="A1274" s="103" t="s">
        <v>148</v>
      </c>
      <c r="B1274" s="178"/>
      <c r="C1274" s="178"/>
      <c r="D1274" s="179"/>
    </row>
    <row r="1275" spans="1:4">
      <c r="A1275" s="103" t="s">
        <v>149</v>
      </c>
      <c r="B1275" s="178"/>
      <c r="C1275" s="178"/>
      <c r="D1275" s="179"/>
    </row>
    <row r="1276" spans="1:4">
      <c r="A1276" s="103" t="s">
        <v>1129</v>
      </c>
      <c r="B1276" s="178">
        <v>9</v>
      </c>
      <c r="C1276" s="178">
        <v>9</v>
      </c>
      <c r="D1276" s="179">
        <f>B1276/C1276</f>
        <v>1</v>
      </c>
    </row>
    <row r="1277" spans="1:4">
      <c r="A1277" s="103" t="s">
        <v>1130</v>
      </c>
      <c r="B1277" s="178"/>
      <c r="C1277" s="178"/>
      <c r="D1277" s="179"/>
    </row>
    <row r="1278" spans="1:4">
      <c r="A1278" s="103" t="s">
        <v>1131</v>
      </c>
      <c r="B1278" s="178"/>
      <c r="C1278" s="178"/>
      <c r="D1278" s="179"/>
    </row>
    <row r="1279" spans="1:4">
      <c r="A1279" s="103" t="s">
        <v>1132</v>
      </c>
      <c r="B1279" s="178"/>
      <c r="C1279" s="178"/>
      <c r="D1279" s="179"/>
    </row>
    <row r="1280" spans="1:4">
      <c r="A1280" s="103" t="s">
        <v>1133</v>
      </c>
      <c r="B1280" s="178"/>
      <c r="C1280" s="178"/>
      <c r="D1280" s="179"/>
    </row>
    <row r="1281" spans="1:4">
      <c r="A1281" s="103" t="s">
        <v>1134</v>
      </c>
      <c r="B1281" s="178">
        <v>5</v>
      </c>
      <c r="C1281" s="178">
        <v>5</v>
      </c>
      <c r="D1281" s="179">
        <f>B1281/C1281</f>
        <v>1</v>
      </c>
    </row>
    <row r="1282" spans="1:4">
      <c r="A1282" s="103" t="s">
        <v>1135</v>
      </c>
      <c r="B1282" s="178">
        <v>1</v>
      </c>
      <c r="C1282" s="178">
        <v>1</v>
      </c>
      <c r="D1282" s="179">
        <f>B1282/C1282</f>
        <v>1</v>
      </c>
    </row>
    <row r="1283" spans="1:4">
      <c r="A1283" s="103" t="s">
        <v>1136</v>
      </c>
      <c r="B1283" s="178"/>
      <c r="C1283" s="178"/>
      <c r="D1283" s="179"/>
    </row>
    <row r="1284" spans="1:4">
      <c r="A1284" s="103" t="s">
        <v>1137</v>
      </c>
      <c r="B1284" s="178"/>
      <c r="C1284" s="178"/>
      <c r="D1284" s="179"/>
    </row>
    <row r="1285" spans="1:4">
      <c r="A1285" s="103" t="s">
        <v>1138</v>
      </c>
      <c r="B1285" s="178">
        <v>366</v>
      </c>
      <c r="C1285" s="178">
        <v>365.4</v>
      </c>
      <c r="D1285" s="179">
        <f>B1285/C1285</f>
        <v>1.00164203612479</v>
      </c>
    </row>
    <row r="1286" spans="1:4">
      <c r="A1286" s="103" t="s">
        <v>147</v>
      </c>
      <c r="B1286" s="178"/>
      <c r="C1286" s="178"/>
      <c r="D1286" s="179"/>
    </row>
    <row r="1287" spans="1:4">
      <c r="A1287" s="103" t="s">
        <v>148</v>
      </c>
      <c r="B1287" s="178"/>
      <c r="C1287" s="178"/>
      <c r="D1287" s="179"/>
    </row>
    <row r="1288" spans="1:4">
      <c r="A1288" s="103" t="s">
        <v>149</v>
      </c>
      <c r="B1288" s="178"/>
      <c r="C1288" s="178"/>
      <c r="D1288" s="179"/>
    </row>
    <row r="1289" spans="1:4">
      <c r="A1289" s="103" t="s">
        <v>1139</v>
      </c>
      <c r="B1289" s="178">
        <v>201</v>
      </c>
      <c r="C1289" s="178">
        <v>200.67</v>
      </c>
      <c r="D1289" s="179">
        <f>B1289/C1289</f>
        <v>1.0016444909553</v>
      </c>
    </row>
    <row r="1290" spans="1:4">
      <c r="A1290" s="103" t="s">
        <v>1140</v>
      </c>
      <c r="B1290" s="178"/>
      <c r="C1290" s="178"/>
      <c r="D1290" s="179"/>
    </row>
    <row r="1291" spans="1:4">
      <c r="A1291" s="103" t="s">
        <v>1141</v>
      </c>
      <c r="B1291" s="178"/>
      <c r="C1291" s="178"/>
      <c r="D1291" s="179"/>
    </row>
    <row r="1292" spans="1:4">
      <c r="A1292" s="103" t="s">
        <v>1142</v>
      </c>
      <c r="B1292" s="178">
        <v>69</v>
      </c>
      <c r="C1292" s="178">
        <v>69.23</v>
      </c>
      <c r="D1292" s="179">
        <f>B1292/C1292</f>
        <v>0.996677740863787</v>
      </c>
    </row>
    <row r="1293" spans="1:4">
      <c r="A1293" s="103" t="s">
        <v>1143</v>
      </c>
      <c r="B1293" s="178"/>
      <c r="C1293" s="178"/>
      <c r="D1293" s="179"/>
    </row>
    <row r="1294" spans="1:4">
      <c r="A1294" s="103" t="s">
        <v>1144</v>
      </c>
      <c r="B1294" s="178">
        <v>86</v>
      </c>
      <c r="C1294" s="178">
        <v>85.5</v>
      </c>
      <c r="D1294" s="179">
        <f>B1294/C1294</f>
        <v>1.00584795321637</v>
      </c>
    </row>
    <row r="1295" spans="1:4">
      <c r="A1295" s="103" t="s">
        <v>1145</v>
      </c>
      <c r="B1295" s="178">
        <v>10</v>
      </c>
      <c r="C1295" s="178">
        <v>10</v>
      </c>
      <c r="D1295" s="179">
        <f>B1295/C1295</f>
        <v>1</v>
      </c>
    </row>
    <row r="1296" spans="1:4">
      <c r="A1296" s="103" t="s">
        <v>1146</v>
      </c>
      <c r="B1296" s="178"/>
      <c r="C1296" s="178"/>
      <c r="D1296" s="179"/>
    </row>
    <row r="1297" spans="1:4">
      <c r="A1297" s="103" t="s">
        <v>1147</v>
      </c>
      <c r="B1297" s="178"/>
      <c r="C1297" s="178"/>
      <c r="D1297" s="179"/>
    </row>
    <row r="1298" spans="1:4">
      <c r="A1298" s="103" t="s">
        <v>1148</v>
      </c>
      <c r="B1298" s="178"/>
      <c r="C1298" s="178"/>
      <c r="D1298" s="179"/>
    </row>
    <row r="1299" spans="1:4">
      <c r="A1299" s="103" t="s">
        <v>1149</v>
      </c>
      <c r="B1299" s="178"/>
      <c r="C1299" s="178"/>
      <c r="D1299" s="179"/>
    </row>
    <row r="1300" spans="1:4">
      <c r="A1300" s="103" t="s">
        <v>1150</v>
      </c>
      <c r="B1300" s="178"/>
      <c r="C1300" s="178"/>
      <c r="D1300" s="179"/>
    </row>
    <row r="1301" spans="1:4">
      <c r="A1301" s="103" t="s">
        <v>1151</v>
      </c>
      <c r="B1301" s="178"/>
      <c r="C1301" s="178"/>
      <c r="D1301" s="179"/>
    </row>
    <row r="1302" spans="1:4">
      <c r="A1302" s="103" t="s">
        <v>1152</v>
      </c>
      <c r="B1302" s="178">
        <v>4565</v>
      </c>
      <c r="C1302" s="178">
        <v>4343.14</v>
      </c>
      <c r="D1302" s="179">
        <f>B1302/C1302</f>
        <v>1.05108285710339</v>
      </c>
    </row>
    <row r="1303" spans="1:4">
      <c r="A1303" s="103" t="s">
        <v>1153</v>
      </c>
      <c r="B1303" s="178">
        <v>105</v>
      </c>
      <c r="C1303" s="178">
        <v>200</v>
      </c>
      <c r="D1303" s="179">
        <f>B1303/C1303</f>
        <v>0.525</v>
      </c>
    </row>
    <row r="1304" spans="1:4">
      <c r="A1304" s="103" t="s">
        <v>1154</v>
      </c>
      <c r="B1304" s="178"/>
      <c r="C1304" s="178"/>
      <c r="D1304" s="179"/>
    </row>
    <row r="1305" spans="1:4">
      <c r="A1305" s="103" t="s">
        <v>1155</v>
      </c>
      <c r="B1305" s="178"/>
      <c r="C1305" s="178"/>
      <c r="D1305" s="179"/>
    </row>
    <row r="1306" spans="1:4">
      <c r="A1306" s="103" t="s">
        <v>1156</v>
      </c>
      <c r="B1306" s="178"/>
      <c r="C1306" s="178"/>
      <c r="D1306" s="179"/>
    </row>
    <row r="1307" spans="1:4">
      <c r="A1307" s="103" t="s">
        <v>1157</v>
      </c>
      <c r="B1307" s="178"/>
      <c r="C1307" s="178"/>
      <c r="D1307" s="179"/>
    </row>
    <row r="1308" spans="1:4">
      <c r="A1308" s="103" t="s">
        <v>1158</v>
      </c>
      <c r="B1308" s="178">
        <v>105</v>
      </c>
      <c r="C1308" s="178">
        <v>200</v>
      </c>
      <c r="D1308" s="179">
        <f>B1308/C1308</f>
        <v>0.525</v>
      </c>
    </row>
    <row r="1309" spans="1:4">
      <c r="A1309" s="103" t="s">
        <v>1159</v>
      </c>
      <c r="B1309" s="178"/>
      <c r="C1309" s="178"/>
      <c r="D1309" s="179"/>
    </row>
    <row r="1310" spans="1:4">
      <c r="A1310" s="103" t="s">
        <v>1160</v>
      </c>
      <c r="B1310" s="178"/>
      <c r="C1310" s="178"/>
      <c r="D1310" s="179"/>
    </row>
    <row r="1311" spans="1:4">
      <c r="A1311" s="103" t="s">
        <v>1161</v>
      </c>
      <c r="B1311" s="178"/>
      <c r="C1311" s="178"/>
      <c r="D1311" s="179"/>
    </row>
    <row r="1312" spans="1:4">
      <c r="A1312" s="103" t="s">
        <v>1162</v>
      </c>
      <c r="B1312" s="178">
        <v>4460</v>
      </c>
      <c r="C1312" s="178">
        <v>3747.42</v>
      </c>
      <c r="D1312" s="179">
        <f>B1312/C1312</f>
        <v>1.19015215801805</v>
      </c>
    </row>
    <row r="1313" spans="1:4">
      <c r="A1313" s="103" t="s">
        <v>1163</v>
      </c>
      <c r="B1313" s="178">
        <v>2913</v>
      </c>
      <c r="C1313" s="178">
        <v>2820.32</v>
      </c>
      <c r="D1313" s="179">
        <f>B1313/C1313</f>
        <v>1.03286151926023</v>
      </c>
    </row>
    <row r="1314" spans="1:4">
      <c r="A1314" s="103" t="s">
        <v>1164</v>
      </c>
      <c r="B1314" s="178">
        <v>1040</v>
      </c>
      <c r="C1314" s="178">
        <v>927.1</v>
      </c>
      <c r="D1314" s="179">
        <f>B1314/C1314</f>
        <v>1.12177758602093</v>
      </c>
    </row>
    <row r="1315" spans="1:4">
      <c r="A1315" s="103" t="s">
        <v>1165</v>
      </c>
      <c r="B1315" s="178">
        <v>507</v>
      </c>
      <c r="C1315" s="178"/>
      <c r="D1315" s="179"/>
    </row>
    <row r="1316" spans="1:4">
      <c r="A1316" s="103" t="s">
        <v>1166</v>
      </c>
      <c r="B1316" s="178">
        <v>0</v>
      </c>
      <c r="C1316" s="178">
        <v>395.72</v>
      </c>
      <c r="D1316" s="179">
        <f>B1316/C1316</f>
        <v>0</v>
      </c>
    </row>
    <row r="1317" spans="1:4">
      <c r="A1317" s="103" t="s">
        <v>1167</v>
      </c>
      <c r="B1317" s="178"/>
      <c r="C1317" s="178"/>
      <c r="D1317" s="179"/>
    </row>
    <row r="1318" spans="1:4">
      <c r="A1318" s="103" t="s">
        <v>1168</v>
      </c>
      <c r="B1318" s="178"/>
      <c r="C1318" s="178"/>
      <c r="D1318" s="179"/>
    </row>
    <row r="1319" spans="1:4">
      <c r="A1319" s="103" t="s">
        <v>1169</v>
      </c>
      <c r="B1319" s="178"/>
      <c r="C1319" s="178">
        <v>395.72</v>
      </c>
      <c r="D1319" s="179">
        <f>B1319/C1319</f>
        <v>0</v>
      </c>
    </row>
    <row r="1320" spans="1:4">
      <c r="A1320" s="103" t="s">
        <v>1170</v>
      </c>
      <c r="B1320" s="178">
        <v>2955</v>
      </c>
      <c r="C1320" s="178">
        <v>1263</v>
      </c>
      <c r="D1320" s="179">
        <f>B1320/C1320</f>
        <v>2.3396674584323</v>
      </c>
    </row>
    <row r="1321" spans="1:4">
      <c r="A1321" s="103" t="s">
        <v>1171</v>
      </c>
      <c r="B1321" s="178">
        <v>2375</v>
      </c>
      <c r="C1321" s="178">
        <v>1263</v>
      </c>
      <c r="D1321" s="179">
        <f>B1321/C1321</f>
        <v>1.88044338875693</v>
      </c>
    </row>
    <row r="1322" spans="1:4">
      <c r="A1322" s="103" t="s">
        <v>147</v>
      </c>
      <c r="B1322" s="178"/>
      <c r="C1322" s="178"/>
      <c r="D1322" s="179"/>
    </row>
    <row r="1323" spans="1:4">
      <c r="A1323" s="103" t="s">
        <v>148</v>
      </c>
      <c r="B1323" s="178"/>
      <c r="C1323" s="178"/>
      <c r="D1323" s="179"/>
    </row>
    <row r="1324" spans="1:4">
      <c r="A1324" s="103" t="s">
        <v>149</v>
      </c>
      <c r="B1324" s="178"/>
      <c r="C1324" s="178"/>
      <c r="D1324" s="179"/>
    </row>
    <row r="1325" spans="1:4">
      <c r="A1325" s="103" t="s">
        <v>1172</v>
      </c>
      <c r="B1325" s="178"/>
      <c r="C1325" s="178"/>
      <c r="D1325" s="179"/>
    </row>
    <row r="1326" spans="1:4">
      <c r="A1326" s="103" t="s">
        <v>1173</v>
      </c>
      <c r="B1326" s="178"/>
      <c r="C1326" s="178"/>
      <c r="D1326" s="179"/>
    </row>
    <row r="1327" spans="1:4">
      <c r="A1327" s="103" t="s">
        <v>1174</v>
      </c>
      <c r="B1327" s="178"/>
      <c r="C1327" s="178"/>
      <c r="D1327" s="179"/>
    </row>
    <row r="1328" spans="1:4">
      <c r="A1328" s="103" t="s">
        <v>1175</v>
      </c>
      <c r="B1328" s="178"/>
      <c r="C1328" s="178"/>
      <c r="D1328" s="179"/>
    </row>
    <row r="1329" spans="1:4">
      <c r="A1329" s="103" t="s">
        <v>1176</v>
      </c>
      <c r="B1329" s="178">
        <v>75</v>
      </c>
      <c r="C1329" s="178">
        <v>75</v>
      </c>
      <c r="D1329" s="179">
        <f>B1329/C1329</f>
        <v>1</v>
      </c>
    </row>
    <row r="1330" spans="1:4">
      <c r="A1330" s="103" t="s">
        <v>1177</v>
      </c>
      <c r="B1330" s="178"/>
      <c r="C1330" s="178"/>
      <c r="D1330" s="179"/>
    </row>
    <row r="1331" spans="1:4">
      <c r="A1331" s="103" t="s">
        <v>1178</v>
      </c>
      <c r="B1331" s="178"/>
      <c r="C1331" s="178"/>
      <c r="D1331" s="179"/>
    </row>
    <row r="1332" spans="1:4">
      <c r="A1332" s="103" t="s">
        <v>1179</v>
      </c>
      <c r="B1332" s="178">
        <v>2300</v>
      </c>
      <c r="C1332" s="178">
        <v>1188</v>
      </c>
      <c r="D1332" s="179">
        <f>B1332/C1332</f>
        <v>1.93602693602694</v>
      </c>
    </row>
    <row r="1333" spans="1:4">
      <c r="A1333" s="103" t="s">
        <v>1180</v>
      </c>
      <c r="B1333" s="178"/>
      <c r="C1333" s="178"/>
      <c r="D1333" s="179"/>
    </row>
    <row r="1334" spans="1:4">
      <c r="A1334" s="103" t="s">
        <v>156</v>
      </c>
      <c r="B1334" s="178"/>
      <c r="C1334" s="178"/>
      <c r="D1334" s="179"/>
    </row>
    <row r="1335" spans="1:4">
      <c r="A1335" s="103" t="s">
        <v>1181</v>
      </c>
      <c r="B1335" s="178"/>
      <c r="C1335" s="178"/>
      <c r="D1335" s="179"/>
    </row>
    <row r="1336" spans="1:4">
      <c r="A1336" s="103" t="s">
        <v>1182</v>
      </c>
      <c r="B1336" s="178"/>
      <c r="C1336" s="178"/>
      <c r="D1336" s="179"/>
    </row>
    <row r="1337" spans="1:4">
      <c r="A1337" s="103" t="s">
        <v>147</v>
      </c>
      <c r="B1337" s="178"/>
      <c r="C1337" s="178"/>
      <c r="D1337" s="179"/>
    </row>
    <row r="1338" spans="1:4">
      <c r="A1338" s="103" t="s">
        <v>148</v>
      </c>
      <c r="B1338" s="178"/>
      <c r="C1338" s="178"/>
      <c r="D1338" s="179"/>
    </row>
    <row r="1339" spans="1:4">
      <c r="A1339" s="103" t="s">
        <v>149</v>
      </c>
      <c r="B1339" s="178"/>
      <c r="C1339" s="178"/>
      <c r="D1339" s="179"/>
    </row>
    <row r="1340" spans="1:4">
      <c r="A1340" s="103" t="s">
        <v>1183</v>
      </c>
      <c r="B1340" s="178"/>
      <c r="C1340" s="178"/>
      <c r="D1340" s="179"/>
    </row>
    <row r="1341" spans="1:4">
      <c r="A1341" s="103" t="s">
        <v>1184</v>
      </c>
      <c r="B1341" s="178"/>
      <c r="C1341" s="178"/>
      <c r="D1341" s="179"/>
    </row>
    <row r="1342" spans="1:4">
      <c r="A1342" s="103" t="s">
        <v>1185</v>
      </c>
      <c r="B1342" s="178"/>
      <c r="C1342" s="178"/>
      <c r="D1342" s="179"/>
    </row>
    <row r="1343" spans="1:4">
      <c r="A1343" s="103" t="s">
        <v>1186</v>
      </c>
      <c r="B1343" s="178"/>
      <c r="C1343" s="178"/>
      <c r="D1343" s="179"/>
    </row>
    <row r="1344" spans="1:4">
      <c r="A1344" s="103" t="s">
        <v>1187</v>
      </c>
      <c r="B1344" s="178"/>
      <c r="C1344" s="178"/>
      <c r="D1344" s="179"/>
    </row>
    <row r="1345" spans="1:4">
      <c r="A1345" s="103" t="s">
        <v>1188</v>
      </c>
      <c r="B1345" s="178"/>
      <c r="C1345" s="178"/>
      <c r="D1345" s="179"/>
    </row>
    <row r="1346" spans="1:4">
      <c r="A1346" s="103" t="s">
        <v>1189</v>
      </c>
      <c r="B1346" s="178"/>
      <c r="C1346" s="178"/>
      <c r="D1346" s="179"/>
    </row>
    <row r="1347" spans="1:4">
      <c r="A1347" s="103" t="s">
        <v>1190</v>
      </c>
      <c r="B1347" s="178"/>
      <c r="C1347" s="178"/>
      <c r="D1347" s="179"/>
    </row>
    <row r="1348" spans="1:4">
      <c r="A1348" s="103" t="s">
        <v>156</v>
      </c>
      <c r="B1348" s="178"/>
      <c r="C1348" s="178"/>
      <c r="D1348" s="179"/>
    </row>
    <row r="1349" spans="1:4">
      <c r="A1349" s="103" t="s">
        <v>1191</v>
      </c>
      <c r="B1349" s="178"/>
      <c r="C1349" s="178"/>
      <c r="D1349" s="179"/>
    </row>
    <row r="1350" spans="1:4">
      <c r="A1350" s="103" t="s">
        <v>1192</v>
      </c>
      <c r="B1350" s="178"/>
      <c r="C1350" s="178"/>
      <c r="D1350" s="179"/>
    </row>
    <row r="1351" spans="1:4">
      <c r="A1351" s="103" t="s">
        <v>1193</v>
      </c>
      <c r="B1351" s="178"/>
      <c r="C1351" s="178"/>
      <c r="D1351" s="179"/>
    </row>
    <row r="1352" spans="1:4">
      <c r="A1352" s="103" t="s">
        <v>1194</v>
      </c>
      <c r="B1352" s="178"/>
      <c r="C1352" s="178"/>
      <c r="D1352" s="179"/>
    </row>
    <row r="1353" spans="1:4">
      <c r="A1353" s="103" t="s">
        <v>1195</v>
      </c>
      <c r="B1353" s="178"/>
      <c r="C1353" s="178"/>
      <c r="D1353" s="179"/>
    </row>
    <row r="1354" spans="1:4">
      <c r="A1354" s="103" t="s">
        <v>1196</v>
      </c>
      <c r="B1354" s="178"/>
      <c r="C1354" s="178"/>
      <c r="D1354" s="179"/>
    </row>
    <row r="1355" spans="1:4">
      <c r="A1355" s="103" t="s">
        <v>1197</v>
      </c>
      <c r="B1355" s="178"/>
      <c r="C1355" s="178"/>
      <c r="D1355" s="179"/>
    </row>
    <row r="1356" spans="1:4">
      <c r="A1356" s="103" t="s">
        <v>1198</v>
      </c>
      <c r="B1356" s="178">
        <v>580</v>
      </c>
      <c r="C1356" s="178"/>
      <c r="D1356" s="179"/>
    </row>
    <row r="1357" spans="1:4">
      <c r="A1357" s="103" t="s">
        <v>1199</v>
      </c>
      <c r="B1357" s="178"/>
      <c r="C1357" s="178"/>
      <c r="D1357" s="179"/>
    </row>
    <row r="1358" spans="1:4">
      <c r="A1358" s="103" t="s">
        <v>1200</v>
      </c>
      <c r="B1358" s="178"/>
      <c r="C1358" s="178"/>
      <c r="D1358" s="179"/>
    </row>
    <row r="1359" spans="1:4">
      <c r="A1359" s="103" t="s">
        <v>1201</v>
      </c>
      <c r="B1359" s="178">
        <v>580</v>
      </c>
      <c r="C1359" s="178"/>
      <c r="D1359" s="179"/>
    </row>
    <row r="1360" spans="1:4">
      <c r="A1360" s="103" t="s">
        <v>1202</v>
      </c>
      <c r="B1360" s="178"/>
      <c r="C1360" s="178"/>
      <c r="D1360" s="179"/>
    </row>
    <row r="1361" spans="1:4">
      <c r="A1361" s="103" t="s">
        <v>1203</v>
      </c>
      <c r="B1361" s="178"/>
      <c r="C1361" s="178"/>
      <c r="D1361" s="179"/>
    </row>
    <row r="1362" spans="1:4">
      <c r="A1362" s="103" t="s">
        <v>1204</v>
      </c>
      <c r="B1362" s="178"/>
      <c r="C1362" s="178"/>
      <c r="D1362" s="179"/>
    </row>
    <row r="1363" spans="1:4">
      <c r="A1363" s="103" t="s">
        <v>1205</v>
      </c>
      <c r="B1363" s="178"/>
      <c r="C1363" s="178"/>
      <c r="D1363" s="179"/>
    </row>
    <row r="1364" spans="1:4">
      <c r="A1364" s="103" t="s">
        <v>1206</v>
      </c>
      <c r="B1364" s="178"/>
      <c r="C1364" s="178"/>
      <c r="D1364" s="179"/>
    </row>
    <row r="1365" spans="1:4">
      <c r="A1365" s="103" t="s">
        <v>1207</v>
      </c>
      <c r="B1365" s="178"/>
      <c r="C1365" s="178"/>
      <c r="D1365" s="179"/>
    </row>
    <row r="1366" spans="1:4">
      <c r="A1366" s="103" t="s">
        <v>1208</v>
      </c>
      <c r="B1366" s="178"/>
      <c r="C1366" s="178"/>
      <c r="D1366" s="179"/>
    </row>
    <row r="1367" spans="1:4">
      <c r="A1367" s="103" t="s">
        <v>1209</v>
      </c>
      <c r="B1367" s="178"/>
      <c r="C1367" s="178"/>
      <c r="D1367" s="179"/>
    </row>
    <row r="1368" spans="1:4">
      <c r="A1368" s="103" t="s">
        <v>1210</v>
      </c>
      <c r="B1368" s="178"/>
      <c r="C1368" s="178"/>
      <c r="D1368" s="179"/>
    </row>
    <row r="1369" spans="1:4">
      <c r="A1369" s="103" t="s">
        <v>1211</v>
      </c>
      <c r="B1369" s="178"/>
      <c r="C1369" s="178"/>
      <c r="D1369" s="179"/>
    </row>
    <row r="1370" spans="1:4">
      <c r="A1370" s="103" t="s">
        <v>1212</v>
      </c>
      <c r="B1370" s="178"/>
      <c r="C1370" s="178"/>
      <c r="D1370" s="179"/>
    </row>
    <row r="1371" spans="1:4">
      <c r="A1371" s="103" t="s">
        <v>1213</v>
      </c>
      <c r="B1371" s="178"/>
      <c r="C1371" s="178"/>
      <c r="D1371" s="179"/>
    </row>
    <row r="1372" spans="1:4">
      <c r="A1372" s="103" t="s">
        <v>1214</v>
      </c>
      <c r="B1372" s="178"/>
      <c r="C1372" s="178"/>
      <c r="D1372" s="179"/>
    </row>
    <row r="1373" spans="1:4">
      <c r="A1373" s="103" t="s">
        <v>1215</v>
      </c>
      <c r="B1373" s="178"/>
      <c r="C1373" s="178"/>
      <c r="D1373" s="179"/>
    </row>
    <row r="1374" ht="14.25" spans="1:4">
      <c r="A1374" s="188" t="s">
        <v>1216</v>
      </c>
      <c r="B1374" s="178">
        <v>14000</v>
      </c>
      <c r="C1374" s="178">
        <v>14000</v>
      </c>
      <c r="D1374" s="179">
        <f>B1374/C1374</f>
        <v>1</v>
      </c>
    </row>
    <row r="1375" spans="1:4">
      <c r="A1375" s="103" t="s">
        <v>1217</v>
      </c>
      <c r="B1375" s="178">
        <v>93380</v>
      </c>
      <c r="C1375" s="178">
        <v>149728.77</v>
      </c>
      <c r="D1375" s="179">
        <f>B1375/C1375</f>
        <v>0.623661037220836</v>
      </c>
    </row>
    <row r="1376" spans="1:4">
      <c r="A1376" s="103" t="s">
        <v>1218</v>
      </c>
      <c r="B1376" s="178">
        <v>40900</v>
      </c>
      <c r="C1376" s="178">
        <v>149728.77</v>
      </c>
      <c r="D1376" s="179">
        <f>B1376/C1376</f>
        <v>0.273160595655731</v>
      </c>
    </row>
    <row r="1377" spans="1:4">
      <c r="A1377" s="103" t="s">
        <v>1219</v>
      </c>
      <c r="B1377" s="178">
        <v>52480</v>
      </c>
      <c r="C1377" s="178">
        <v>149728.77</v>
      </c>
      <c r="D1377" s="179">
        <f>B1377/C1377</f>
        <v>0.350500441565105</v>
      </c>
    </row>
    <row r="1378" spans="1:4">
      <c r="A1378" s="103" t="s">
        <v>1220</v>
      </c>
      <c r="B1378" s="178">
        <v>6308</v>
      </c>
      <c r="C1378" s="178">
        <v>3638.79</v>
      </c>
      <c r="D1378" s="179">
        <f>B1378/C1378</f>
        <v>1.73354329323759</v>
      </c>
    </row>
    <row r="1379" spans="1:4">
      <c r="A1379" s="103" t="s">
        <v>1221</v>
      </c>
      <c r="B1379" s="178"/>
      <c r="C1379" s="178"/>
      <c r="D1379" s="179"/>
    </row>
    <row r="1380" spans="1:4">
      <c r="A1380" s="103" t="s">
        <v>1222</v>
      </c>
      <c r="B1380" s="178"/>
      <c r="C1380" s="178"/>
      <c r="D1380" s="179"/>
    </row>
    <row r="1381" spans="1:4">
      <c r="A1381" s="103" t="s">
        <v>1223</v>
      </c>
      <c r="B1381" s="178"/>
      <c r="C1381" s="178"/>
      <c r="D1381" s="179"/>
    </row>
    <row r="1382" spans="1:4">
      <c r="A1382" s="103" t="s">
        <v>1224</v>
      </c>
      <c r="B1382" s="178"/>
      <c r="C1382" s="178"/>
      <c r="D1382" s="179"/>
    </row>
    <row r="1383" spans="1:4">
      <c r="A1383" s="103" t="s">
        <v>1225</v>
      </c>
      <c r="B1383" s="178"/>
      <c r="C1383" s="178"/>
      <c r="D1383" s="179"/>
    </row>
    <row r="1384" spans="1:4">
      <c r="A1384" s="103" t="s">
        <v>1226</v>
      </c>
      <c r="B1384" s="178"/>
      <c r="C1384" s="178"/>
      <c r="D1384" s="179"/>
    </row>
    <row r="1385" spans="1:4">
      <c r="A1385" s="103" t="s">
        <v>1227</v>
      </c>
      <c r="B1385" s="178">
        <v>6308</v>
      </c>
      <c r="C1385" s="178">
        <v>3638.79</v>
      </c>
      <c r="D1385" s="179">
        <f>B1385/C1385</f>
        <v>1.73354329323759</v>
      </c>
    </row>
    <row r="1386" spans="1:4">
      <c r="A1386" s="103" t="s">
        <v>1228</v>
      </c>
      <c r="B1386" s="178">
        <v>6308</v>
      </c>
      <c r="C1386" s="178">
        <v>3638.79</v>
      </c>
      <c r="D1386" s="179">
        <f>B1386/C1386</f>
        <v>1.73354329323759</v>
      </c>
    </row>
    <row r="1387" spans="1:4">
      <c r="A1387" s="103" t="s">
        <v>1229</v>
      </c>
      <c r="B1387" s="178"/>
      <c r="C1387" s="178"/>
      <c r="D1387" s="179"/>
    </row>
    <row r="1388" spans="1:4">
      <c r="A1388" s="103" t="s">
        <v>1230</v>
      </c>
      <c r="B1388" s="178"/>
      <c r="C1388" s="178"/>
      <c r="D1388" s="179"/>
    </row>
    <row r="1389" spans="1:4">
      <c r="A1389" s="103" t="s">
        <v>1231</v>
      </c>
      <c r="B1389" s="178"/>
      <c r="C1389" s="178"/>
      <c r="D1389" s="179"/>
    </row>
    <row r="1390" spans="1:4">
      <c r="A1390" s="103" t="s">
        <v>1232</v>
      </c>
      <c r="B1390" s="178"/>
      <c r="C1390" s="178"/>
      <c r="D1390" s="179"/>
    </row>
    <row r="1391" spans="1:4">
      <c r="A1391" s="103" t="s">
        <v>1233</v>
      </c>
      <c r="B1391" s="178"/>
      <c r="C1391" s="178"/>
      <c r="D1391" s="179"/>
    </row>
    <row r="1392" spans="1:4">
      <c r="A1392" s="103" t="s">
        <v>1234</v>
      </c>
      <c r="B1392" s="178"/>
      <c r="C1392" s="178"/>
      <c r="D1392" s="179"/>
    </row>
    <row r="1393" spans="1:4">
      <c r="A1393" s="103" t="s">
        <v>1235</v>
      </c>
      <c r="B1393" s="178"/>
      <c r="C1393" s="178"/>
      <c r="D1393" s="179"/>
    </row>
    <row r="1394" ht="14.25" spans="1:4">
      <c r="A1394" s="189" t="s">
        <v>1236</v>
      </c>
      <c r="B1394" s="178">
        <f>B5+B295+B313+B434+B489+B545+B594+B711+B775+B853+B877+B1009+B1156+B1222+B1302+B1320+B1374+B1375+B1378+B1080</f>
        <v>671833</v>
      </c>
      <c r="C1394" s="178">
        <v>622991</v>
      </c>
      <c r="D1394" s="179">
        <f>B1394/C1394</f>
        <v>1.07839920640908</v>
      </c>
    </row>
    <row r="1395" spans="1:4">
      <c r="A1395" s="181" t="s">
        <v>124</v>
      </c>
      <c r="B1395" s="190"/>
      <c r="C1395" s="190"/>
      <c r="D1395" s="179"/>
    </row>
    <row r="1396" spans="1:4">
      <c r="A1396" s="181" t="s">
        <v>125</v>
      </c>
      <c r="B1396" s="190">
        <f>B1397+B1409+B1403</f>
        <v>42005</v>
      </c>
      <c r="C1396" s="190"/>
      <c r="D1396" s="179"/>
    </row>
    <row r="1397" spans="1:4">
      <c r="A1397" s="182" t="s">
        <v>126</v>
      </c>
      <c r="B1397" s="190">
        <f>B1401</f>
        <v>22142</v>
      </c>
      <c r="C1397" s="190"/>
      <c r="D1397" s="179"/>
    </row>
    <row r="1398" spans="1:4">
      <c r="A1398" s="182" t="s">
        <v>127</v>
      </c>
      <c r="B1398" s="190"/>
      <c r="C1398" s="190"/>
      <c r="D1398" s="179"/>
    </row>
    <row r="1399" spans="1:4">
      <c r="A1399" s="183" t="s">
        <v>128</v>
      </c>
      <c r="B1399" s="190"/>
      <c r="C1399" s="190"/>
      <c r="D1399" s="179"/>
    </row>
    <row r="1400" spans="1:4">
      <c r="A1400" s="183" t="s">
        <v>129</v>
      </c>
      <c r="B1400" s="190"/>
      <c r="C1400" s="190"/>
      <c r="D1400" s="179"/>
    </row>
    <row r="1401" spans="1:4">
      <c r="A1401" s="182" t="s">
        <v>130</v>
      </c>
      <c r="B1401" s="190">
        <v>22142</v>
      </c>
      <c r="C1401" s="190">
        <v>18517</v>
      </c>
      <c r="D1401" s="179">
        <f>B1401/C1401</f>
        <v>1.19576605281633</v>
      </c>
    </row>
    <row r="1402" spans="1:4">
      <c r="A1402" s="88" t="s">
        <v>131</v>
      </c>
      <c r="B1402" s="190"/>
      <c r="C1402" s="190"/>
      <c r="D1402" s="179"/>
    </row>
    <row r="1403" spans="1:4">
      <c r="A1403" s="183" t="s">
        <v>132</v>
      </c>
      <c r="B1403" s="190">
        <v>6087</v>
      </c>
      <c r="C1403" s="190"/>
      <c r="D1403" s="179"/>
    </row>
    <row r="1404" spans="1:4">
      <c r="A1404" s="182" t="s">
        <v>133</v>
      </c>
      <c r="B1404" s="190"/>
      <c r="C1404" s="190"/>
      <c r="D1404" s="179"/>
    </row>
    <row r="1405" spans="1:4">
      <c r="A1405" s="184" t="s">
        <v>134</v>
      </c>
      <c r="B1405" s="190"/>
      <c r="C1405" s="190"/>
      <c r="D1405" s="179"/>
    </row>
    <row r="1406" spans="1:4">
      <c r="A1406" s="184" t="s">
        <v>135</v>
      </c>
      <c r="B1406" s="190"/>
      <c r="C1406" s="190"/>
      <c r="D1406" s="179"/>
    </row>
    <row r="1407" spans="1:4">
      <c r="A1407" s="185" t="s">
        <v>136</v>
      </c>
      <c r="B1407" s="190"/>
      <c r="C1407" s="190"/>
      <c r="D1407" s="179"/>
    </row>
    <row r="1408" spans="1:4">
      <c r="A1408" s="184" t="s">
        <v>137</v>
      </c>
      <c r="B1408" s="190"/>
      <c r="C1408" s="190"/>
      <c r="D1408" s="179"/>
    </row>
    <row r="1409" spans="1:4">
      <c r="A1409" s="186" t="s">
        <v>138</v>
      </c>
      <c r="B1409" s="190">
        <v>13776</v>
      </c>
      <c r="C1409" s="190">
        <v>45046</v>
      </c>
      <c r="D1409" s="179">
        <f>B1409/C1409</f>
        <v>0.305820716600808</v>
      </c>
    </row>
    <row r="1410" spans="1:4">
      <c r="A1410" s="191" t="s">
        <v>139</v>
      </c>
      <c r="B1410" s="190">
        <f>B1394+B1395+B1396</f>
        <v>713838</v>
      </c>
      <c r="C1410" s="190">
        <v>686554</v>
      </c>
      <c r="D1410" s="179">
        <f>B1410/C1410</f>
        <v>1.03974050111135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opLeftCell="A7" workbookViewId="0">
      <selection activeCell="H13" sqref="H13"/>
    </sheetView>
  </sheetViews>
  <sheetFormatPr defaultColWidth="9" defaultRowHeight="11.25"/>
  <cols>
    <col min="1" max="1" width="37.625" style="138" customWidth="1"/>
    <col min="2" max="4" width="11.125" style="138" customWidth="1"/>
    <col min="5" max="246" width="9" style="138"/>
    <col min="247" max="247" width="20.125" style="138" customWidth="1"/>
    <col min="248" max="248" width="9.625" style="138" customWidth="1"/>
    <col min="249" max="249" width="8.625" style="138" customWidth="1"/>
    <col min="250" max="250" width="8.875" style="138" customWidth="1"/>
    <col min="251" max="253" width="7.625" style="138" customWidth="1"/>
    <col min="254" max="254" width="8.125" style="138" customWidth="1"/>
    <col min="255" max="255" width="7.625" style="138" customWidth="1"/>
    <col min="256" max="16384" width="9" style="138"/>
  </cols>
  <sheetData>
    <row r="1" ht="23.1" customHeight="1" spans="1:1">
      <c r="A1" s="140" t="s">
        <v>1237</v>
      </c>
    </row>
    <row r="2" ht="32.45" customHeight="1" spans="1:4">
      <c r="A2" s="141" t="s">
        <v>1238</v>
      </c>
      <c r="B2" s="141"/>
      <c r="C2" s="141"/>
      <c r="D2" s="141"/>
    </row>
    <row r="3" ht="23.45" customHeight="1" spans="1:4">
      <c r="A3" s="4" t="s">
        <v>50</v>
      </c>
      <c r="D3" s="160" t="s">
        <v>51</v>
      </c>
    </row>
    <row r="4" ht="48.6" customHeight="1" spans="1:4">
      <c r="A4" s="161" t="s">
        <v>1239</v>
      </c>
      <c r="B4" s="111" t="s">
        <v>53</v>
      </c>
      <c r="C4" s="112" t="s">
        <v>54</v>
      </c>
      <c r="D4" s="112" t="s">
        <v>55</v>
      </c>
    </row>
    <row r="5" ht="28.7" customHeight="1" spans="1:11">
      <c r="A5" s="150" t="s">
        <v>1240</v>
      </c>
      <c r="B5" s="162">
        <v>176405</v>
      </c>
      <c r="C5" s="162">
        <v>168972.17</v>
      </c>
      <c r="D5" s="163">
        <f>B5/C5</f>
        <v>1.04398848638802</v>
      </c>
      <c r="E5" s="164"/>
      <c r="F5" s="164"/>
      <c r="G5" s="164"/>
      <c r="H5" s="164"/>
      <c r="I5" s="164"/>
      <c r="J5" s="164"/>
      <c r="K5" s="164"/>
    </row>
    <row r="6" ht="28.7" customHeight="1" spans="1:11">
      <c r="A6" s="150" t="s">
        <v>1241</v>
      </c>
      <c r="B6" s="162">
        <v>141069</v>
      </c>
      <c r="C6" s="162">
        <v>78844.02</v>
      </c>
      <c r="D6" s="163">
        <f t="shared" ref="D6:D13" si="0">B6/C6</f>
        <v>1.78921622717867</v>
      </c>
      <c r="E6" s="164"/>
      <c r="F6" s="164"/>
      <c r="G6" s="164"/>
      <c r="H6" s="164"/>
      <c r="I6" s="164"/>
      <c r="J6" s="164"/>
      <c r="K6" s="164"/>
    </row>
    <row r="7" ht="28.7" customHeight="1" spans="1:11">
      <c r="A7" s="150" t="s">
        <v>1242</v>
      </c>
      <c r="B7" s="162">
        <v>25861</v>
      </c>
      <c r="C7" s="162">
        <v>98905</v>
      </c>
      <c r="D7" s="163">
        <f t="shared" si="0"/>
        <v>0.261473130782064</v>
      </c>
      <c r="E7" s="164"/>
      <c r="F7" s="164"/>
      <c r="G7" s="164"/>
      <c r="H7" s="164"/>
      <c r="I7" s="164"/>
      <c r="J7" s="164"/>
      <c r="K7" s="164"/>
    </row>
    <row r="8" ht="28.7" customHeight="1" spans="1:11">
      <c r="A8" s="150" t="s">
        <v>1243</v>
      </c>
      <c r="B8" s="162"/>
      <c r="C8" s="162"/>
      <c r="D8" s="163"/>
      <c r="E8" s="164"/>
      <c r="F8" s="164"/>
      <c r="G8" s="164"/>
      <c r="H8" s="164"/>
      <c r="I8" s="164"/>
      <c r="J8" s="164"/>
      <c r="K8" s="164"/>
    </row>
    <row r="9" ht="28.7" customHeight="1" spans="1:11">
      <c r="A9" s="150" t="s">
        <v>1244</v>
      </c>
      <c r="B9" s="162">
        <v>226443</v>
      </c>
      <c r="C9" s="162">
        <v>107273</v>
      </c>
      <c r="D9" s="163">
        <f t="shared" si="0"/>
        <v>2.11090395532893</v>
      </c>
      <c r="E9" s="164"/>
      <c r="F9" s="164"/>
      <c r="G9" s="165"/>
      <c r="H9" s="164"/>
      <c r="I9" s="164"/>
      <c r="J9" s="164"/>
      <c r="K9" s="164"/>
    </row>
    <row r="10" ht="28.7" customHeight="1" spans="1:11">
      <c r="A10" s="150" t="s">
        <v>1245</v>
      </c>
      <c r="B10" s="162">
        <v>24620</v>
      </c>
      <c r="C10" s="162">
        <v>16615.47</v>
      </c>
      <c r="D10" s="163">
        <f t="shared" si="0"/>
        <v>1.4817516447022</v>
      </c>
      <c r="E10" s="164"/>
      <c r="F10" s="164"/>
      <c r="G10" s="164"/>
      <c r="H10" s="164"/>
      <c r="I10" s="164"/>
      <c r="J10" s="164"/>
      <c r="K10" s="164"/>
    </row>
    <row r="11" ht="28.7" customHeight="1" spans="1:11">
      <c r="A11" s="150" t="s">
        <v>1246</v>
      </c>
      <c r="B11" s="162">
        <v>6308</v>
      </c>
      <c r="C11" s="162">
        <v>3639</v>
      </c>
      <c r="D11" s="163">
        <f t="shared" si="0"/>
        <v>1.73344325364111</v>
      </c>
      <c r="E11" s="164"/>
      <c r="F11" s="164"/>
      <c r="G11" s="164"/>
      <c r="H11" s="164"/>
      <c r="I11" s="164"/>
      <c r="J11" s="164"/>
      <c r="K11" s="164"/>
    </row>
    <row r="12" ht="28.7" customHeight="1" spans="1:11">
      <c r="A12" s="150" t="s">
        <v>1247</v>
      </c>
      <c r="B12" s="162">
        <v>2510</v>
      </c>
      <c r="C12" s="162">
        <v>148742</v>
      </c>
      <c r="D12" s="163">
        <f t="shared" si="0"/>
        <v>0.0168748571351737</v>
      </c>
      <c r="E12" s="164"/>
      <c r="F12" s="164"/>
      <c r="G12" s="164"/>
      <c r="H12" s="164"/>
      <c r="I12" s="164"/>
      <c r="J12" s="164"/>
      <c r="K12" s="164"/>
    </row>
    <row r="13" ht="25.9" customHeight="1" spans="1:4">
      <c r="A13" s="166" t="s">
        <v>1248</v>
      </c>
      <c r="B13" s="162">
        <f>SUM(B5:B12)</f>
        <v>603216</v>
      </c>
      <c r="C13" s="162">
        <f>SUM(C5:C12)</f>
        <v>622990.66</v>
      </c>
      <c r="D13" s="163">
        <f t="shared" si="0"/>
        <v>0.96825849684488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workbookViewId="0">
      <selection activeCell="A79" sqref="A79"/>
    </sheetView>
  </sheetViews>
  <sheetFormatPr defaultColWidth="9" defaultRowHeight="11.25"/>
  <cols>
    <col min="1" max="1" width="27.5" style="138" customWidth="1"/>
    <col min="2" max="2" width="18.625" style="139" customWidth="1"/>
    <col min="3" max="3" width="21.125" style="138" customWidth="1"/>
    <col min="4" max="4" width="25.875" style="138" customWidth="1"/>
    <col min="5" max="16384" width="9" style="138"/>
  </cols>
  <sheetData>
    <row r="1" ht="18.6" customHeight="1" spans="1:1">
      <c r="A1" s="140" t="s">
        <v>1249</v>
      </c>
    </row>
    <row r="2" ht="20.25" spans="1:4">
      <c r="A2" s="141" t="s">
        <v>1250</v>
      </c>
      <c r="B2" s="142"/>
      <c r="C2" s="141"/>
      <c r="D2" s="141"/>
    </row>
    <row r="3" ht="21" customHeight="1" spans="1:4">
      <c r="A3" s="4" t="s">
        <v>50</v>
      </c>
      <c r="D3" s="143" t="s">
        <v>51</v>
      </c>
    </row>
    <row r="4" ht="13.5" spans="1:4">
      <c r="A4" s="144" t="s">
        <v>1251</v>
      </c>
      <c r="B4" s="145" t="s">
        <v>53</v>
      </c>
      <c r="C4" s="112" t="s">
        <v>54</v>
      </c>
      <c r="D4" s="112" t="s">
        <v>55</v>
      </c>
    </row>
    <row r="5" ht="16.35" customHeight="1" spans="1:4">
      <c r="A5" s="146" t="s">
        <v>1240</v>
      </c>
      <c r="B5" s="147">
        <v>165430.97</v>
      </c>
      <c r="C5" s="148">
        <v>144217</v>
      </c>
      <c r="D5" s="149">
        <f t="shared" ref="D5:D14" si="0">B5/C5</f>
        <v>1.14709756824785</v>
      </c>
    </row>
    <row r="6" ht="16.35" customHeight="1" spans="1:4">
      <c r="A6" s="150" t="s">
        <v>1252</v>
      </c>
      <c r="B6" s="151">
        <v>39140.67</v>
      </c>
      <c r="C6" s="152">
        <v>25736</v>
      </c>
      <c r="D6" s="153">
        <f t="shared" si="0"/>
        <v>1.52085289089214</v>
      </c>
    </row>
    <row r="7" ht="16.35" customHeight="1" spans="1:4">
      <c r="A7" s="150" t="s">
        <v>1253</v>
      </c>
      <c r="B7" s="151">
        <v>22814.57</v>
      </c>
      <c r="C7" s="152">
        <v>19307</v>
      </c>
      <c r="D7" s="153">
        <f t="shared" si="0"/>
        <v>1.18167348630031</v>
      </c>
    </row>
    <row r="8" ht="16.35" customHeight="1" spans="1:4">
      <c r="A8" s="150" t="s">
        <v>1254</v>
      </c>
      <c r="B8" s="151">
        <v>941.76</v>
      </c>
      <c r="C8" s="152">
        <v>408</v>
      </c>
      <c r="D8" s="153">
        <f t="shared" si="0"/>
        <v>2.30823529411765</v>
      </c>
    </row>
    <row r="9" ht="16.35" customHeight="1" spans="1:4">
      <c r="A9" s="150" t="s">
        <v>1255</v>
      </c>
      <c r="B9" s="152">
        <v>30663.46</v>
      </c>
      <c r="C9" s="152">
        <v>19882</v>
      </c>
      <c r="D9" s="153">
        <f t="shared" si="0"/>
        <v>1.54227240720249</v>
      </c>
    </row>
    <row r="10" ht="16.35" customHeight="1" spans="1:4">
      <c r="A10" s="150" t="s">
        <v>1256</v>
      </c>
      <c r="B10" s="151">
        <v>1861.92</v>
      </c>
      <c r="C10" s="152"/>
      <c r="D10" s="153"/>
    </row>
    <row r="11" ht="16.35" customHeight="1" spans="1:4">
      <c r="A11" s="150" t="s">
        <v>1257</v>
      </c>
      <c r="B11" s="151">
        <v>28040.36</v>
      </c>
      <c r="C11" s="152">
        <v>7204</v>
      </c>
      <c r="D11" s="153">
        <f t="shared" si="0"/>
        <v>3.8923320377568</v>
      </c>
    </row>
    <row r="12" ht="16.35" customHeight="1" spans="1:12">
      <c r="A12" s="150" t="s">
        <v>1258</v>
      </c>
      <c r="B12" s="151">
        <v>41968.23</v>
      </c>
      <c r="C12" s="152">
        <v>71680</v>
      </c>
      <c r="D12" s="153">
        <f t="shared" si="0"/>
        <v>0.585494280133929</v>
      </c>
      <c r="F12" s="154"/>
      <c r="G12" s="154"/>
      <c r="H12" s="154"/>
      <c r="I12" s="154"/>
      <c r="J12" s="154"/>
      <c r="K12" s="154"/>
      <c r="L12" s="155"/>
    </row>
    <row r="13" ht="16.35" customHeight="1" spans="1:12">
      <c r="A13" s="146" t="s">
        <v>1241</v>
      </c>
      <c r="B13" s="147">
        <v>62918.79</v>
      </c>
      <c r="C13" s="148">
        <v>40307</v>
      </c>
      <c r="D13" s="149">
        <f t="shared" si="0"/>
        <v>1.56098915821073</v>
      </c>
      <c r="F13" s="154"/>
      <c r="G13" s="154"/>
      <c r="H13" s="155"/>
      <c r="I13" s="155"/>
      <c r="J13" s="155"/>
      <c r="K13" s="155"/>
      <c r="L13" s="155"/>
    </row>
    <row r="14" ht="16.35" customHeight="1" spans="1:12">
      <c r="A14" s="150" t="s">
        <v>1259</v>
      </c>
      <c r="B14" s="151">
        <v>23439.66</v>
      </c>
      <c r="C14" s="152">
        <v>10131</v>
      </c>
      <c r="D14" s="153">
        <f t="shared" si="0"/>
        <v>2.31365709209357</v>
      </c>
      <c r="F14" s="155"/>
      <c r="G14" s="155"/>
      <c r="H14" s="155"/>
      <c r="I14" s="155"/>
      <c r="J14" s="155"/>
      <c r="K14" s="155"/>
      <c r="L14" s="155"/>
    </row>
    <row r="15" ht="16.35" customHeight="1" spans="1:4">
      <c r="A15" s="150" t="s">
        <v>1260</v>
      </c>
      <c r="B15" s="151">
        <v>764.24</v>
      </c>
      <c r="C15" s="152"/>
      <c r="D15" s="153"/>
    </row>
    <row r="16" ht="16.35" customHeight="1" spans="1:4">
      <c r="A16" s="150" t="s">
        <v>1261</v>
      </c>
      <c r="B16" s="151">
        <v>134.05</v>
      </c>
      <c r="C16" s="152"/>
      <c r="D16" s="153"/>
    </row>
    <row r="17" ht="16.35" customHeight="1" spans="1:4">
      <c r="A17" s="150" t="s">
        <v>1262</v>
      </c>
      <c r="B17" s="151">
        <v>110.57</v>
      </c>
      <c r="C17" s="152"/>
      <c r="D17" s="153"/>
    </row>
    <row r="18" ht="16.35" customHeight="1" spans="1:4">
      <c r="A18" s="150" t="s">
        <v>1263</v>
      </c>
      <c r="B18" s="151">
        <v>101.26</v>
      </c>
      <c r="C18" s="152"/>
      <c r="D18" s="153"/>
    </row>
    <row r="19" ht="16.35" customHeight="1" spans="1:4">
      <c r="A19" s="150" t="s">
        <v>1264</v>
      </c>
      <c r="B19" s="151">
        <v>963.85</v>
      </c>
      <c r="C19" s="152"/>
      <c r="D19" s="153"/>
    </row>
    <row r="20" ht="16.35" customHeight="1" spans="1:4">
      <c r="A20" s="150" t="s">
        <v>1265</v>
      </c>
      <c r="B20" s="151">
        <v>208.44</v>
      </c>
      <c r="C20" s="152"/>
      <c r="D20" s="153"/>
    </row>
    <row r="21" ht="16.35" customHeight="1" spans="1:4">
      <c r="A21" s="150" t="s">
        <v>1266</v>
      </c>
      <c r="B21" s="156"/>
      <c r="C21" s="152"/>
      <c r="D21" s="153"/>
    </row>
    <row r="22" ht="16.35" customHeight="1" spans="1:4">
      <c r="A22" s="150" t="s">
        <v>1267</v>
      </c>
      <c r="B22" s="151">
        <v>2504.93</v>
      </c>
      <c r="C22" s="152"/>
      <c r="D22" s="153"/>
    </row>
    <row r="23" ht="16.35" customHeight="1" spans="1:4">
      <c r="A23" s="150" t="s">
        <v>1268</v>
      </c>
      <c r="B23" s="151">
        <v>603.61</v>
      </c>
      <c r="C23" s="152"/>
      <c r="D23" s="153"/>
    </row>
    <row r="24" ht="16.35" customHeight="1" spans="1:4">
      <c r="A24" s="150" t="s">
        <v>1269</v>
      </c>
      <c r="B24" s="151">
        <v>15.3</v>
      </c>
      <c r="C24" s="152"/>
      <c r="D24" s="153"/>
    </row>
    <row r="25" ht="16.35" customHeight="1" spans="1:4">
      <c r="A25" s="150" t="s">
        <v>1270</v>
      </c>
      <c r="B25" s="151">
        <v>1491.09</v>
      </c>
      <c r="C25" s="152"/>
      <c r="D25" s="153"/>
    </row>
    <row r="26" ht="16.35" customHeight="1" spans="1:4">
      <c r="A26" s="150" t="s">
        <v>1271</v>
      </c>
      <c r="B26" s="151">
        <v>7204.16</v>
      </c>
      <c r="C26" s="152"/>
      <c r="D26" s="153"/>
    </row>
    <row r="27" ht="16.35" customHeight="1" spans="1:4">
      <c r="A27" s="150" t="s">
        <v>1272</v>
      </c>
      <c r="B27" s="151">
        <v>472.83</v>
      </c>
      <c r="C27" s="152"/>
      <c r="D27" s="153"/>
    </row>
    <row r="28" ht="16.35" customHeight="1" spans="1:4">
      <c r="A28" s="150" t="s">
        <v>1273</v>
      </c>
      <c r="B28" s="151">
        <v>1829.87</v>
      </c>
      <c r="C28" s="152"/>
      <c r="D28" s="153"/>
    </row>
    <row r="29" ht="16.35" customHeight="1" spans="1:4">
      <c r="A29" s="150" t="s">
        <v>1274</v>
      </c>
      <c r="B29" s="151">
        <v>376.83</v>
      </c>
      <c r="C29" s="152"/>
      <c r="D29" s="153"/>
    </row>
    <row r="30" ht="16.35" customHeight="1" spans="1:4">
      <c r="A30" s="150" t="s">
        <v>1275</v>
      </c>
      <c r="B30" s="151">
        <v>259.85</v>
      </c>
      <c r="C30" s="152"/>
      <c r="D30" s="153"/>
    </row>
    <row r="31" ht="16.35" customHeight="1" spans="1:4">
      <c r="A31" s="150" t="s">
        <v>1276</v>
      </c>
      <c r="B31" s="151">
        <v>129.8</v>
      </c>
      <c r="C31" s="152"/>
      <c r="D31" s="153"/>
    </row>
    <row r="32" ht="16.35" customHeight="1" spans="1:4">
      <c r="A32" s="150" t="s">
        <v>1277</v>
      </c>
      <c r="B32" s="151">
        <v>81.16</v>
      </c>
      <c r="C32" s="152"/>
      <c r="D32" s="153"/>
    </row>
    <row r="33" ht="16.35" customHeight="1" spans="1:4">
      <c r="A33" s="150" t="s">
        <v>1278</v>
      </c>
      <c r="B33" s="151">
        <v>3346.78</v>
      </c>
      <c r="C33" s="152"/>
      <c r="D33" s="153"/>
    </row>
    <row r="34" ht="16.35" customHeight="1" spans="1:4">
      <c r="A34" s="150" t="s">
        <v>1279</v>
      </c>
      <c r="B34" s="151">
        <v>4934.94</v>
      </c>
      <c r="C34" s="152"/>
      <c r="D34" s="153"/>
    </row>
    <row r="35" ht="16.35" customHeight="1" spans="1:4">
      <c r="A35" s="150" t="s">
        <v>1280</v>
      </c>
      <c r="B35" s="151">
        <v>1056.15</v>
      </c>
      <c r="C35" s="152">
        <v>1018</v>
      </c>
      <c r="D35" s="153">
        <f t="shared" ref="D35:D43" si="1">B35/C35</f>
        <v>1.03747544204322</v>
      </c>
    </row>
    <row r="36" ht="16.35" customHeight="1" spans="1:4">
      <c r="A36" s="150" t="s">
        <v>1281</v>
      </c>
      <c r="B36" s="151">
        <v>25.63</v>
      </c>
      <c r="C36" s="152"/>
      <c r="D36" s="153"/>
    </row>
    <row r="37" ht="16.35" customHeight="1" spans="1:4">
      <c r="A37" s="150" t="s">
        <v>1282</v>
      </c>
      <c r="B37" s="151">
        <v>874.66</v>
      </c>
      <c r="C37" s="152">
        <v>701</v>
      </c>
      <c r="D37" s="153">
        <f t="shared" si="1"/>
        <v>1.24773181169757</v>
      </c>
    </row>
    <row r="38" ht="16.35" customHeight="1" spans="1:4">
      <c r="A38" s="150" t="s">
        <v>1283</v>
      </c>
      <c r="B38" s="151">
        <v>849.07</v>
      </c>
      <c r="C38" s="152"/>
      <c r="D38" s="153"/>
    </row>
    <row r="39" ht="16.35" customHeight="1" spans="1:4">
      <c r="A39" s="150" t="s">
        <v>1284</v>
      </c>
      <c r="B39" s="156"/>
      <c r="C39" s="152"/>
      <c r="D39" s="153"/>
    </row>
    <row r="40" ht="16.35" customHeight="1" spans="1:4">
      <c r="A40" s="150" t="s">
        <v>1285</v>
      </c>
      <c r="B40" s="151">
        <v>11140.06</v>
      </c>
      <c r="C40" s="152">
        <v>28457</v>
      </c>
      <c r="D40" s="153">
        <f t="shared" si="1"/>
        <v>0.391469937098078</v>
      </c>
    </row>
    <row r="41" ht="16.35" customHeight="1" spans="1:4">
      <c r="A41" s="146" t="s">
        <v>1242</v>
      </c>
      <c r="B41" s="147">
        <v>7061.66</v>
      </c>
      <c r="C41" s="148">
        <v>33834</v>
      </c>
      <c r="D41" s="149">
        <f t="shared" si="1"/>
        <v>0.208714902169415</v>
      </c>
    </row>
    <row r="42" ht="16.35" customHeight="1" spans="1:4">
      <c r="A42" s="150" t="s">
        <v>1286</v>
      </c>
      <c r="B42" s="151">
        <v>153.01</v>
      </c>
      <c r="C42" s="152">
        <v>197</v>
      </c>
      <c r="D42" s="153">
        <f t="shared" si="1"/>
        <v>0.776700507614213</v>
      </c>
    </row>
    <row r="43" ht="16.35" customHeight="1" spans="1:4">
      <c r="A43" s="150" t="s">
        <v>1287</v>
      </c>
      <c r="B43" s="151">
        <v>1174.03</v>
      </c>
      <c r="C43" s="152">
        <v>930</v>
      </c>
      <c r="D43" s="153">
        <f t="shared" si="1"/>
        <v>1.26239784946237</v>
      </c>
    </row>
    <row r="44" ht="16.35" customHeight="1" spans="1:4">
      <c r="A44" s="150" t="s">
        <v>1288</v>
      </c>
      <c r="B44" s="156"/>
      <c r="C44" s="152"/>
      <c r="D44" s="153"/>
    </row>
    <row r="45" ht="16.35" customHeight="1" spans="1:4">
      <c r="A45" s="150" t="s">
        <v>1289</v>
      </c>
      <c r="B45" s="151">
        <v>77.48</v>
      </c>
      <c r="C45" s="152"/>
      <c r="D45" s="153"/>
    </row>
    <row r="46" ht="16.35" customHeight="1" spans="1:4">
      <c r="A46" s="150" t="s">
        <v>1290</v>
      </c>
      <c r="B46" s="151">
        <v>1787.38</v>
      </c>
      <c r="C46" s="152"/>
      <c r="D46" s="153"/>
    </row>
    <row r="47" ht="16.35" customHeight="1" spans="1:4">
      <c r="A47" s="150" t="s">
        <v>1291</v>
      </c>
      <c r="B47" s="156"/>
      <c r="C47" s="152"/>
      <c r="D47" s="153"/>
    </row>
    <row r="48" ht="16.35" customHeight="1" spans="1:4">
      <c r="A48" s="150" t="s">
        <v>1292</v>
      </c>
      <c r="B48" s="151">
        <v>39.72</v>
      </c>
      <c r="C48" s="152">
        <v>1</v>
      </c>
      <c r="D48" s="153">
        <f>B48/C48</f>
        <v>39.72</v>
      </c>
    </row>
    <row r="49" ht="16.35" customHeight="1" spans="1:4">
      <c r="A49" s="150" t="s">
        <v>1293</v>
      </c>
      <c r="B49" s="151">
        <v>154.48</v>
      </c>
      <c r="C49" s="152"/>
      <c r="D49" s="153"/>
    </row>
    <row r="50" ht="16.35" customHeight="1" spans="1:4">
      <c r="A50" s="150" t="s">
        <v>1294</v>
      </c>
      <c r="B50" s="156"/>
      <c r="C50" s="152"/>
      <c r="D50" s="153"/>
    </row>
    <row r="51" ht="16.35" customHeight="1" spans="1:4">
      <c r="A51" s="150" t="s">
        <v>1295</v>
      </c>
      <c r="B51" s="156"/>
      <c r="C51" s="152"/>
      <c r="D51" s="153"/>
    </row>
    <row r="52" ht="16.35" customHeight="1" spans="1:4">
      <c r="A52" s="150" t="s">
        <v>1296</v>
      </c>
      <c r="B52" s="156"/>
      <c r="C52" s="152">
        <v>6501</v>
      </c>
      <c r="D52" s="153">
        <f>B52/C52</f>
        <v>0</v>
      </c>
    </row>
    <row r="53" ht="16.35" customHeight="1" spans="1:4">
      <c r="A53" s="150" t="s">
        <v>1297</v>
      </c>
      <c r="B53" s="156"/>
      <c r="C53" s="152">
        <v>4107</v>
      </c>
      <c r="D53" s="153">
        <f>B53/C53</f>
        <v>0</v>
      </c>
    </row>
    <row r="54" ht="16.35" customHeight="1" spans="1:4">
      <c r="A54" s="150" t="s">
        <v>1298</v>
      </c>
      <c r="B54" s="156"/>
      <c r="C54" s="152"/>
      <c r="D54" s="153"/>
    </row>
    <row r="55" ht="16.35" customHeight="1" spans="1:4">
      <c r="A55" s="150" t="s">
        <v>1299</v>
      </c>
      <c r="B55" s="151">
        <v>3675.56</v>
      </c>
      <c r="C55" s="152">
        <v>22098</v>
      </c>
      <c r="D55" s="153">
        <f>B55/C55</f>
        <v>0.166329984613992</v>
      </c>
    </row>
    <row r="56" ht="16.35" customHeight="1" spans="1:4">
      <c r="A56" s="146" t="s">
        <v>1300</v>
      </c>
      <c r="B56" s="147">
        <v>2513.47</v>
      </c>
      <c r="C56" s="148">
        <v>0</v>
      </c>
      <c r="D56" s="149"/>
    </row>
    <row r="57" ht="16.35" customHeight="1" spans="1:4">
      <c r="A57" s="150" t="s">
        <v>1301</v>
      </c>
      <c r="B57" s="156"/>
      <c r="C57" s="152"/>
      <c r="D57" s="153"/>
    </row>
    <row r="58" ht="16.35" customHeight="1" spans="1:4">
      <c r="A58" s="150" t="s">
        <v>1302</v>
      </c>
      <c r="B58" s="156"/>
      <c r="C58" s="152"/>
      <c r="D58" s="153"/>
    </row>
    <row r="59" ht="16.35" customHeight="1" spans="1:4">
      <c r="A59" s="150" t="s">
        <v>1303</v>
      </c>
      <c r="B59" s="156"/>
      <c r="C59" s="152"/>
      <c r="D59" s="153"/>
    </row>
    <row r="60" ht="16.35" customHeight="1" spans="1:4">
      <c r="A60" s="150" t="s">
        <v>1304</v>
      </c>
      <c r="B60" s="156"/>
      <c r="C60" s="152"/>
      <c r="D60" s="153"/>
    </row>
    <row r="61" ht="16.35" customHeight="1" spans="1:4">
      <c r="A61" s="150" t="s">
        <v>1305</v>
      </c>
      <c r="B61" s="156"/>
      <c r="C61" s="152"/>
      <c r="D61" s="153"/>
    </row>
    <row r="62" ht="16.35" customHeight="1" spans="1:4">
      <c r="A62" s="150" t="s">
        <v>1306</v>
      </c>
      <c r="B62" s="156"/>
      <c r="C62" s="152"/>
      <c r="D62" s="153"/>
    </row>
    <row r="63" ht="16.35" customHeight="1" spans="1:4">
      <c r="A63" s="150" t="s">
        <v>1307</v>
      </c>
      <c r="B63" s="156"/>
      <c r="C63" s="152"/>
      <c r="D63" s="153"/>
    </row>
    <row r="64" ht="16.35" customHeight="1" spans="1:4">
      <c r="A64" s="150" t="s">
        <v>1308</v>
      </c>
      <c r="B64" s="156"/>
      <c r="C64" s="152"/>
      <c r="D64" s="153"/>
    </row>
    <row r="65" ht="16.35" customHeight="1" spans="1:4">
      <c r="A65" s="150" t="s">
        <v>1309</v>
      </c>
      <c r="B65" s="156"/>
      <c r="C65" s="152"/>
      <c r="D65" s="153"/>
    </row>
    <row r="66" ht="16.35" customHeight="1" spans="1:4">
      <c r="A66" s="150" t="s">
        <v>1310</v>
      </c>
      <c r="B66" s="156"/>
      <c r="C66" s="152"/>
      <c r="D66" s="153"/>
    </row>
    <row r="67" ht="16.35" customHeight="1" spans="1:4">
      <c r="A67" s="150" t="s">
        <v>1311</v>
      </c>
      <c r="B67" s="156"/>
      <c r="C67" s="152"/>
      <c r="D67" s="153"/>
    </row>
    <row r="68" ht="16.35" customHeight="1" spans="1:4">
      <c r="A68" s="150" t="s">
        <v>1312</v>
      </c>
      <c r="B68" s="156"/>
      <c r="C68" s="152"/>
      <c r="D68" s="153"/>
    </row>
    <row r="69" ht="16.35" customHeight="1" spans="1:4">
      <c r="A69" s="150" t="s">
        <v>1313</v>
      </c>
      <c r="B69" s="156"/>
      <c r="C69" s="152"/>
      <c r="D69" s="153"/>
    </row>
    <row r="70" ht="16.35" customHeight="1" spans="1:4">
      <c r="A70" s="150" t="s">
        <v>1314</v>
      </c>
      <c r="B70" s="151">
        <v>2513.47</v>
      </c>
      <c r="C70" s="152"/>
      <c r="D70" s="153"/>
    </row>
    <row r="71" ht="16.35" customHeight="1" spans="1:4">
      <c r="A71" s="146" t="s">
        <v>1315</v>
      </c>
      <c r="B71" s="147">
        <v>128.13</v>
      </c>
      <c r="C71" s="148">
        <v>0</v>
      </c>
      <c r="D71" s="149"/>
    </row>
    <row r="72" ht="16.35" customHeight="1" spans="1:4">
      <c r="A72" s="150" t="s">
        <v>1316</v>
      </c>
      <c r="B72" s="156"/>
      <c r="C72" s="152"/>
      <c r="D72" s="153"/>
    </row>
    <row r="73" ht="16.35" customHeight="1" spans="1:4">
      <c r="A73" s="150" t="s">
        <v>1317</v>
      </c>
      <c r="B73" s="156"/>
      <c r="C73" s="152"/>
      <c r="D73" s="153"/>
    </row>
    <row r="74" ht="16.35" customHeight="1" spans="1:4">
      <c r="A74" s="150" t="s">
        <v>1318</v>
      </c>
      <c r="B74" s="156"/>
      <c r="C74" s="152"/>
      <c r="D74" s="153"/>
    </row>
    <row r="75" ht="16.35" customHeight="1" spans="1:4">
      <c r="A75" s="150" t="s">
        <v>1319</v>
      </c>
      <c r="B75" s="151">
        <v>128.13</v>
      </c>
      <c r="C75" s="152"/>
      <c r="D75" s="153"/>
    </row>
    <row r="76" ht="16.35" customHeight="1" spans="1:4">
      <c r="A76" s="146" t="s">
        <v>1320</v>
      </c>
      <c r="B76" s="157">
        <v>0</v>
      </c>
      <c r="C76" s="148">
        <v>0</v>
      </c>
      <c r="D76" s="149"/>
    </row>
    <row r="77" ht="16.35" customHeight="1" spans="1:4">
      <c r="A77" s="150" t="s">
        <v>1321</v>
      </c>
      <c r="B77" s="156"/>
      <c r="C77" s="152"/>
      <c r="D77" s="153"/>
    </row>
    <row r="78" ht="16.35" customHeight="1" spans="1:4">
      <c r="A78" s="150" t="s">
        <v>1322</v>
      </c>
      <c r="B78" s="156"/>
      <c r="C78" s="152"/>
      <c r="D78" s="153"/>
    </row>
    <row r="79" ht="17.45" customHeight="1" spans="1:4">
      <c r="A79" s="146" t="s">
        <v>1323</v>
      </c>
      <c r="B79" s="147">
        <v>438.37</v>
      </c>
      <c r="C79" s="148">
        <v>14456</v>
      </c>
      <c r="D79" s="149">
        <f>B79/C79</f>
        <v>0.0303244327614831</v>
      </c>
    </row>
    <row r="80" ht="16.35" customHeight="1" spans="1:4">
      <c r="A80" s="150" t="s">
        <v>1324</v>
      </c>
      <c r="B80" s="151"/>
      <c r="C80" s="152"/>
      <c r="D80" s="153"/>
    </row>
    <row r="81" ht="16.35" customHeight="1" spans="1:4">
      <c r="A81" s="150" t="s">
        <v>1089</v>
      </c>
      <c r="B81" s="151">
        <v>438.37</v>
      </c>
      <c r="C81" s="152">
        <v>14456</v>
      </c>
      <c r="D81" s="153">
        <f>B81/C81</f>
        <v>0.0303244327614831</v>
      </c>
    </row>
    <row r="82" ht="13.5" spans="1:4">
      <c r="A82" s="144" t="s">
        <v>1236</v>
      </c>
      <c r="B82" s="158">
        <f>SUM(B5+B13+B41+B56+B71+B76+B79)</f>
        <v>238491.39</v>
      </c>
      <c r="C82" s="158">
        <f>SUM(C5+C13+C41+C56+C71+C76+C79)</f>
        <v>232814</v>
      </c>
      <c r="D82" s="159">
        <f>B82/C82</f>
        <v>1.02438594758047</v>
      </c>
    </row>
  </sheetData>
  <mergeCells count="1">
    <mergeCell ref="A2:D2"/>
  </mergeCells>
  <printOptions horizontalCentered="1"/>
  <pageMargins left="0" right="0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workbookViewId="0">
      <selection activeCell="B24" sqref="B24"/>
    </sheetView>
  </sheetViews>
  <sheetFormatPr defaultColWidth="9" defaultRowHeight="13.5"/>
  <cols>
    <col min="1" max="1" width="41" style="76" customWidth="1"/>
    <col min="2" max="6" width="12.375" style="76" customWidth="1"/>
    <col min="7" max="9" width="5.75833333333333" style="76" customWidth="1"/>
    <col min="10" max="10" width="16.625" style="76" customWidth="1"/>
    <col min="11" max="16384" width="9" style="76"/>
  </cols>
  <sheetData>
    <row r="1" ht="14.25" spans="1:1">
      <c r="A1" s="77" t="s">
        <v>1325</v>
      </c>
    </row>
    <row r="2" ht="29.1" customHeight="1" spans="1:10">
      <c r="A2" s="133" t="s">
        <v>1326</v>
      </c>
      <c r="B2" s="133"/>
      <c r="C2" s="133"/>
      <c r="D2" s="133"/>
      <c r="E2" s="133"/>
      <c r="F2" s="133"/>
      <c r="G2" s="133"/>
      <c r="H2" s="133"/>
      <c r="I2" s="133"/>
      <c r="J2" s="133"/>
    </row>
    <row r="3" ht="14.25" spans="1:10">
      <c r="A3" s="4" t="s">
        <v>50</v>
      </c>
      <c r="B3" s="98"/>
      <c r="C3" s="98"/>
      <c r="D3" s="98"/>
      <c r="E3" s="98"/>
      <c r="F3" s="98"/>
      <c r="G3" s="98"/>
      <c r="H3" s="98"/>
      <c r="J3" s="102" t="s">
        <v>1327</v>
      </c>
    </row>
    <row r="4" ht="19.7" customHeight="1" spans="1:10">
      <c r="A4" s="134" t="s">
        <v>1251</v>
      </c>
      <c r="B4" s="90" t="s">
        <v>1328</v>
      </c>
      <c r="C4" s="90" t="s">
        <v>1329</v>
      </c>
      <c r="D4" s="90" t="s">
        <v>1329</v>
      </c>
      <c r="E4" s="90" t="s">
        <v>1329</v>
      </c>
      <c r="F4" s="90" t="s">
        <v>1329</v>
      </c>
      <c r="G4" s="90" t="s">
        <v>1330</v>
      </c>
      <c r="H4" s="90" t="s">
        <v>1330</v>
      </c>
      <c r="I4" s="90" t="s">
        <v>1330</v>
      </c>
      <c r="J4" s="96" t="s">
        <v>1331</v>
      </c>
    </row>
    <row r="5" ht="16.7" customHeight="1" spans="1:10">
      <c r="A5" s="135" t="s">
        <v>1332</v>
      </c>
      <c r="B5" s="136">
        <v>0</v>
      </c>
      <c r="C5" s="136"/>
      <c r="D5" s="136"/>
      <c r="E5" s="136"/>
      <c r="F5" s="136"/>
      <c r="G5" s="136"/>
      <c r="H5" s="136"/>
      <c r="I5" s="136"/>
      <c r="J5" s="88"/>
    </row>
    <row r="6" ht="16.7" customHeight="1" spans="1:10">
      <c r="A6" s="137" t="s">
        <v>1333</v>
      </c>
      <c r="B6" s="136"/>
      <c r="C6" s="136"/>
      <c r="D6" s="136"/>
      <c r="E6" s="136"/>
      <c r="F6" s="136"/>
      <c r="G6" s="136"/>
      <c r="H6" s="136"/>
      <c r="I6" s="136"/>
      <c r="J6" s="88"/>
    </row>
    <row r="7" ht="16.7" customHeight="1" spans="1:10">
      <c r="A7" s="137" t="s">
        <v>1334</v>
      </c>
      <c r="B7" s="136"/>
      <c r="C7" s="136"/>
      <c r="D7" s="136"/>
      <c r="E7" s="136"/>
      <c r="F7" s="136"/>
      <c r="G7" s="136"/>
      <c r="H7" s="136"/>
      <c r="I7" s="136"/>
      <c r="J7" s="88"/>
    </row>
    <row r="8" ht="16.7" customHeight="1" spans="1:10">
      <c r="A8" s="137" t="s">
        <v>1335</v>
      </c>
      <c r="B8" s="136">
        <v>0</v>
      </c>
      <c r="C8" s="136"/>
      <c r="D8" s="136"/>
      <c r="E8" s="136"/>
      <c r="F8" s="136"/>
      <c r="G8" s="136"/>
      <c r="H8" s="136"/>
      <c r="I8" s="136"/>
      <c r="J8" s="88"/>
    </row>
    <row r="9" ht="16.7" customHeight="1" spans="1:10">
      <c r="A9" s="135" t="s">
        <v>1336</v>
      </c>
      <c r="B9" s="136"/>
      <c r="C9" s="136"/>
      <c r="D9" s="136"/>
      <c r="E9" s="136"/>
      <c r="F9" s="136"/>
      <c r="G9" s="136"/>
      <c r="H9" s="136"/>
      <c r="I9" s="136"/>
      <c r="J9" s="88"/>
    </row>
    <row r="10" ht="16.7" customHeight="1" spans="1:10">
      <c r="A10" s="137" t="s">
        <v>1337</v>
      </c>
      <c r="B10" s="136"/>
      <c r="C10" s="136"/>
      <c r="D10" s="136"/>
      <c r="E10" s="136"/>
      <c r="F10" s="136"/>
      <c r="G10" s="136"/>
      <c r="H10" s="136"/>
      <c r="I10" s="136"/>
      <c r="J10" s="88"/>
    </row>
    <row r="11" ht="16.7" customHeight="1" spans="1:10">
      <c r="A11" s="137" t="s">
        <v>1338</v>
      </c>
      <c r="B11" s="136"/>
      <c r="C11" s="136"/>
      <c r="D11" s="136"/>
      <c r="E11" s="136"/>
      <c r="F11" s="136"/>
      <c r="G11" s="136"/>
      <c r="H11" s="136"/>
      <c r="I11" s="136"/>
      <c r="J11" s="88"/>
    </row>
    <row r="12" ht="16.7" customHeight="1" spans="1:10">
      <c r="A12" s="137" t="s">
        <v>1339</v>
      </c>
      <c r="B12" s="136"/>
      <c r="C12" s="136"/>
      <c r="D12" s="136"/>
      <c r="E12" s="136"/>
      <c r="F12" s="136"/>
      <c r="G12" s="136"/>
      <c r="H12" s="136"/>
      <c r="I12" s="136"/>
      <c r="J12" s="88"/>
    </row>
    <row r="13" ht="16.7" customHeight="1" spans="1:10">
      <c r="A13" s="137" t="s">
        <v>1340</v>
      </c>
      <c r="B13" s="136"/>
      <c r="C13" s="136"/>
      <c r="D13" s="136"/>
      <c r="E13" s="136"/>
      <c r="F13" s="136"/>
      <c r="G13" s="136"/>
      <c r="H13" s="136"/>
      <c r="I13" s="136"/>
      <c r="J13" s="88"/>
    </row>
    <row r="14" ht="16.7" customHeight="1" spans="1:10">
      <c r="A14" s="137" t="s">
        <v>1341</v>
      </c>
      <c r="B14" s="136"/>
      <c r="C14" s="136"/>
      <c r="D14" s="136"/>
      <c r="E14" s="136"/>
      <c r="F14" s="136"/>
      <c r="G14" s="136"/>
      <c r="H14" s="136"/>
      <c r="I14" s="136"/>
      <c r="J14" s="88"/>
    </row>
    <row r="15" ht="16.7" customHeight="1" spans="1:10">
      <c r="A15" s="137" t="s">
        <v>1342</v>
      </c>
      <c r="B15" s="136"/>
      <c r="C15" s="136"/>
      <c r="D15" s="136"/>
      <c r="E15" s="136"/>
      <c r="F15" s="136"/>
      <c r="G15" s="136"/>
      <c r="H15" s="136"/>
      <c r="I15" s="136"/>
      <c r="J15" s="88"/>
    </row>
    <row r="16" ht="16.7" customHeight="1" spans="1:10">
      <c r="A16" s="137" t="s">
        <v>1343</v>
      </c>
      <c r="B16" s="136"/>
      <c r="C16" s="136"/>
      <c r="D16" s="136"/>
      <c r="E16" s="136"/>
      <c r="F16" s="136"/>
      <c r="G16" s="136"/>
      <c r="H16" s="136"/>
      <c r="I16" s="136"/>
      <c r="J16" s="88"/>
    </row>
    <row r="17" ht="16.7" customHeight="1" spans="1:10">
      <c r="A17" s="137" t="s">
        <v>1344</v>
      </c>
      <c r="B17" s="136"/>
      <c r="C17" s="136"/>
      <c r="D17" s="136"/>
      <c r="E17" s="136"/>
      <c r="F17" s="136"/>
      <c r="G17" s="136"/>
      <c r="H17" s="136"/>
      <c r="I17" s="136"/>
      <c r="J17" s="88"/>
    </row>
    <row r="18" ht="16.7" customHeight="1" spans="1:10">
      <c r="A18" s="137" t="s">
        <v>1345</v>
      </c>
      <c r="B18" s="136"/>
      <c r="C18" s="136"/>
      <c r="D18" s="136"/>
      <c r="E18" s="136"/>
      <c r="F18" s="136"/>
      <c r="G18" s="136"/>
      <c r="H18" s="136"/>
      <c r="I18" s="136"/>
      <c r="J18" s="88"/>
    </row>
    <row r="19" ht="16.7" customHeight="1" spans="1:10">
      <c r="A19" s="137" t="s">
        <v>1346</v>
      </c>
      <c r="B19" s="136"/>
      <c r="C19" s="136"/>
      <c r="D19" s="136"/>
      <c r="E19" s="136"/>
      <c r="F19" s="136"/>
      <c r="G19" s="136"/>
      <c r="H19" s="136"/>
      <c r="I19" s="136"/>
      <c r="J19" s="88"/>
    </row>
    <row r="20" ht="16.7" customHeight="1" spans="1:10">
      <c r="A20" s="137" t="s">
        <v>1347</v>
      </c>
      <c r="B20" s="136"/>
      <c r="C20" s="136"/>
      <c r="D20" s="136"/>
      <c r="E20" s="136"/>
      <c r="F20" s="136"/>
      <c r="G20" s="136"/>
      <c r="H20" s="136"/>
      <c r="I20" s="136"/>
      <c r="J20" s="88"/>
    </row>
    <row r="21" ht="16.7" customHeight="1" spans="1:10">
      <c r="A21" s="137" t="s">
        <v>1348</v>
      </c>
      <c r="B21" s="136"/>
      <c r="C21" s="136"/>
      <c r="D21" s="136"/>
      <c r="E21" s="136"/>
      <c r="F21" s="136"/>
      <c r="G21" s="136"/>
      <c r="H21" s="136"/>
      <c r="I21" s="136"/>
      <c r="J21" s="88"/>
    </row>
    <row r="22" ht="16.7" customHeight="1" spans="1:10">
      <c r="A22" s="137" t="s">
        <v>1349</v>
      </c>
      <c r="B22" s="136"/>
      <c r="C22" s="136"/>
      <c r="D22" s="136"/>
      <c r="E22" s="136"/>
      <c r="F22" s="136"/>
      <c r="G22" s="136"/>
      <c r="H22" s="136"/>
      <c r="I22" s="136"/>
      <c r="J22" s="88"/>
    </row>
    <row r="23" ht="16.7" customHeight="1" spans="1:10">
      <c r="A23" s="137" t="s">
        <v>1350</v>
      </c>
      <c r="B23" s="136"/>
      <c r="C23" s="136"/>
      <c r="D23" s="136"/>
      <c r="E23" s="136"/>
      <c r="F23" s="136"/>
      <c r="G23" s="136"/>
      <c r="H23" s="136"/>
      <c r="I23" s="136"/>
      <c r="J23" s="88"/>
    </row>
    <row r="24" ht="16.7" customHeight="1" spans="1:10">
      <c r="A24" s="137" t="s">
        <v>1351</v>
      </c>
      <c r="B24" s="136"/>
      <c r="C24" s="136"/>
      <c r="D24" s="136"/>
      <c r="E24" s="136"/>
      <c r="F24" s="136"/>
      <c r="G24" s="136"/>
      <c r="H24" s="136"/>
      <c r="I24" s="136"/>
      <c r="J24" s="88"/>
    </row>
    <row r="25" ht="16.7" customHeight="1" spans="1:10">
      <c r="A25" s="137" t="s">
        <v>1352</v>
      </c>
      <c r="B25" s="136"/>
      <c r="C25" s="136"/>
      <c r="D25" s="136"/>
      <c r="E25" s="136"/>
      <c r="F25" s="136"/>
      <c r="G25" s="136"/>
      <c r="H25" s="136"/>
      <c r="I25" s="136"/>
      <c r="J25" s="88"/>
    </row>
    <row r="26" ht="16.7" customHeight="1" spans="1:10">
      <c r="A26" s="135" t="s">
        <v>1353</v>
      </c>
      <c r="B26" s="136">
        <v>0</v>
      </c>
      <c r="C26" s="136"/>
      <c r="D26" s="136"/>
      <c r="E26" s="136"/>
      <c r="F26" s="136"/>
      <c r="G26" s="136"/>
      <c r="H26" s="136"/>
      <c r="I26" s="136"/>
      <c r="J26" s="88"/>
    </row>
    <row r="27" ht="16.7" customHeight="1" spans="1:10">
      <c r="A27" s="137" t="s">
        <v>1354</v>
      </c>
      <c r="B27" s="136"/>
      <c r="C27" s="136"/>
      <c r="D27" s="136"/>
      <c r="E27" s="136"/>
      <c r="F27" s="136"/>
      <c r="G27" s="136"/>
      <c r="H27" s="136"/>
      <c r="I27" s="136"/>
      <c r="J27" s="88"/>
    </row>
    <row r="28" ht="16.7" customHeight="1" spans="1:10">
      <c r="A28" s="137" t="s">
        <v>1355</v>
      </c>
      <c r="B28" s="136"/>
      <c r="C28" s="136"/>
      <c r="D28" s="136"/>
      <c r="E28" s="136"/>
      <c r="F28" s="136"/>
      <c r="G28" s="136"/>
      <c r="H28" s="136"/>
      <c r="I28" s="136"/>
      <c r="J28" s="88"/>
    </row>
    <row r="29" ht="16.7" customHeight="1" spans="1:10">
      <c r="A29" s="137" t="s">
        <v>1356</v>
      </c>
      <c r="B29" s="136"/>
      <c r="C29" s="136"/>
      <c r="D29" s="136"/>
      <c r="E29" s="136"/>
      <c r="F29" s="136"/>
      <c r="G29" s="136"/>
      <c r="H29" s="136"/>
      <c r="I29" s="136"/>
      <c r="J29" s="88"/>
    </row>
    <row r="30" ht="16.7" customHeight="1" spans="1:10">
      <c r="A30" s="137" t="s">
        <v>1355</v>
      </c>
      <c r="B30" s="136"/>
      <c r="C30" s="136"/>
      <c r="D30" s="136"/>
      <c r="E30" s="136"/>
      <c r="F30" s="136"/>
      <c r="G30" s="136"/>
      <c r="H30" s="136"/>
      <c r="I30" s="136"/>
      <c r="J30" s="88"/>
    </row>
    <row r="31" ht="16.7" customHeight="1" spans="1:10">
      <c r="A31" s="137" t="s">
        <v>1357</v>
      </c>
      <c r="B31" s="136"/>
      <c r="C31" s="136"/>
      <c r="D31" s="136"/>
      <c r="E31" s="136"/>
      <c r="F31" s="136"/>
      <c r="G31" s="136"/>
      <c r="H31" s="136"/>
      <c r="I31" s="136"/>
      <c r="J31" s="88"/>
    </row>
    <row r="32" ht="16.7" customHeight="1" spans="1:10">
      <c r="A32" s="137" t="s">
        <v>1355</v>
      </c>
      <c r="B32" s="136"/>
      <c r="C32" s="136"/>
      <c r="D32" s="136"/>
      <c r="E32" s="136"/>
      <c r="F32" s="136"/>
      <c r="G32" s="136"/>
      <c r="H32" s="136"/>
      <c r="I32" s="136"/>
      <c r="J32" s="88"/>
    </row>
    <row r="33" ht="16.7" customHeight="1" spans="1:10">
      <c r="A33" s="137" t="s">
        <v>1358</v>
      </c>
      <c r="B33" s="136"/>
      <c r="C33" s="136"/>
      <c r="D33" s="136"/>
      <c r="E33" s="136"/>
      <c r="F33" s="136"/>
      <c r="G33" s="136"/>
      <c r="H33" s="136"/>
      <c r="I33" s="136"/>
      <c r="J33" s="88"/>
    </row>
    <row r="34" ht="16.7" customHeight="1" spans="1:10">
      <c r="A34" s="137" t="s">
        <v>1355</v>
      </c>
      <c r="B34" s="136"/>
      <c r="C34" s="136"/>
      <c r="D34" s="136"/>
      <c r="E34" s="136"/>
      <c r="F34" s="136"/>
      <c r="G34" s="136"/>
      <c r="H34" s="136"/>
      <c r="I34" s="136"/>
      <c r="J34" s="88"/>
    </row>
    <row r="35" ht="16.7" customHeight="1" spans="1:10">
      <c r="A35" s="137" t="s">
        <v>1359</v>
      </c>
      <c r="B35" s="136"/>
      <c r="C35" s="136"/>
      <c r="D35" s="136"/>
      <c r="E35" s="136"/>
      <c r="F35" s="136"/>
      <c r="G35" s="136"/>
      <c r="H35" s="136"/>
      <c r="I35" s="136"/>
      <c r="J35" s="88"/>
    </row>
    <row r="36" ht="16.7" customHeight="1" spans="1:10">
      <c r="A36" s="137" t="s">
        <v>1355</v>
      </c>
      <c r="B36" s="136"/>
      <c r="C36" s="136"/>
      <c r="D36" s="136"/>
      <c r="E36" s="136"/>
      <c r="F36" s="136"/>
      <c r="G36" s="136"/>
      <c r="H36" s="136"/>
      <c r="I36" s="136"/>
      <c r="J36" s="88"/>
    </row>
    <row r="37" ht="16.7" customHeight="1" spans="1:10">
      <c r="A37" s="137" t="s">
        <v>1360</v>
      </c>
      <c r="B37" s="136"/>
      <c r="C37" s="136"/>
      <c r="D37" s="136"/>
      <c r="E37" s="136"/>
      <c r="F37" s="136"/>
      <c r="G37" s="136"/>
      <c r="H37" s="136"/>
      <c r="I37" s="136"/>
      <c r="J37" s="88"/>
    </row>
    <row r="38" ht="16.7" customHeight="1" spans="1:10">
      <c r="A38" s="137" t="s">
        <v>1355</v>
      </c>
      <c r="B38" s="136"/>
      <c r="C38" s="136"/>
      <c r="D38" s="136"/>
      <c r="E38" s="136"/>
      <c r="F38" s="136"/>
      <c r="G38" s="136"/>
      <c r="H38" s="136"/>
      <c r="I38" s="136"/>
      <c r="J38" s="88"/>
    </row>
    <row r="39" ht="16.7" customHeight="1" spans="1:10">
      <c r="A39" s="137" t="s">
        <v>1361</v>
      </c>
      <c r="B39" s="136"/>
      <c r="C39" s="136"/>
      <c r="D39" s="136"/>
      <c r="E39" s="136"/>
      <c r="F39" s="136"/>
      <c r="G39" s="136"/>
      <c r="H39" s="136"/>
      <c r="I39" s="136"/>
      <c r="J39" s="88"/>
    </row>
    <row r="40" ht="16.7" customHeight="1" spans="1:10">
      <c r="A40" s="137" t="s">
        <v>1355</v>
      </c>
      <c r="B40" s="136"/>
      <c r="C40" s="136"/>
      <c r="D40" s="136"/>
      <c r="E40" s="136"/>
      <c r="F40" s="136"/>
      <c r="G40" s="136"/>
      <c r="H40" s="136"/>
      <c r="I40" s="136"/>
      <c r="J40" s="88"/>
    </row>
    <row r="41" ht="16.7" customHeight="1" spans="1:10">
      <c r="A41" s="137" t="s">
        <v>1362</v>
      </c>
      <c r="B41" s="136"/>
      <c r="C41" s="136"/>
      <c r="D41" s="136"/>
      <c r="E41" s="136"/>
      <c r="F41" s="136"/>
      <c r="G41" s="136"/>
      <c r="H41" s="136"/>
      <c r="I41" s="136"/>
      <c r="J41" s="88"/>
    </row>
    <row r="42" ht="16.7" customHeight="1" spans="1:10">
      <c r="A42" s="137" t="s">
        <v>1355</v>
      </c>
      <c r="B42" s="136"/>
      <c r="C42" s="136"/>
      <c r="D42" s="136"/>
      <c r="E42" s="136"/>
      <c r="F42" s="136"/>
      <c r="G42" s="136"/>
      <c r="H42" s="136"/>
      <c r="I42" s="136"/>
      <c r="J42" s="88"/>
    </row>
    <row r="43" ht="16.7" customHeight="1" spans="1:10">
      <c r="A43" s="137" t="s">
        <v>1363</v>
      </c>
      <c r="B43" s="136"/>
      <c r="C43" s="136"/>
      <c r="D43" s="136"/>
      <c r="E43" s="136"/>
      <c r="F43" s="136"/>
      <c r="G43" s="136"/>
      <c r="H43" s="136"/>
      <c r="I43" s="136"/>
      <c r="J43" s="88"/>
    </row>
    <row r="44" ht="16.7" customHeight="1" spans="1:10">
      <c r="A44" s="137" t="s">
        <v>1355</v>
      </c>
      <c r="B44" s="136"/>
      <c r="C44" s="136"/>
      <c r="D44" s="136"/>
      <c r="E44" s="136"/>
      <c r="F44" s="136"/>
      <c r="G44" s="136"/>
      <c r="H44" s="136"/>
      <c r="I44" s="136"/>
      <c r="J44" s="88"/>
    </row>
    <row r="45" ht="16.7" customHeight="1" spans="1:10">
      <c r="A45" s="137" t="s">
        <v>1364</v>
      </c>
      <c r="B45" s="136"/>
      <c r="C45" s="136"/>
      <c r="D45" s="136"/>
      <c r="E45" s="136"/>
      <c r="F45" s="136"/>
      <c r="G45" s="136"/>
      <c r="H45" s="136"/>
      <c r="I45" s="136"/>
      <c r="J45" s="88"/>
    </row>
    <row r="46" ht="16.7" customHeight="1" spans="1:10">
      <c r="A46" s="137" t="s">
        <v>1355</v>
      </c>
      <c r="B46" s="136"/>
      <c r="C46" s="136"/>
      <c r="D46" s="136"/>
      <c r="E46" s="136"/>
      <c r="F46" s="136"/>
      <c r="G46" s="136"/>
      <c r="H46" s="136"/>
      <c r="I46" s="136"/>
      <c r="J46" s="88"/>
    </row>
    <row r="47" ht="16.7" customHeight="1" spans="1:10">
      <c r="A47" s="137" t="s">
        <v>1365</v>
      </c>
      <c r="B47" s="136"/>
      <c r="C47" s="136"/>
      <c r="D47" s="136"/>
      <c r="E47" s="136"/>
      <c r="F47" s="136"/>
      <c r="G47" s="136"/>
      <c r="H47" s="136"/>
      <c r="I47" s="136"/>
      <c r="J47" s="88"/>
    </row>
    <row r="48" ht="16.7" customHeight="1" spans="1:10">
      <c r="A48" s="137" t="s">
        <v>1355</v>
      </c>
      <c r="B48" s="136"/>
      <c r="C48" s="136"/>
      <c r="D48" s="136"/>
      <c r="E48" s="136"/>
      <c r="F48" s="136"/>
      <c r="G48" s="136"/>
      <c r="H48" s="136"/>
      <c r="I48" s="136"/>
      <c r="J48" s="88"/>
    </row>
    <row r="49" ht="16.7" customHeight="1" spans="1:10">
      <c r="A49" s="137" t="s">
        <v>1366</v>
      </c>
      <c r="B49" s="136"/>
      <c r="C49" s="136"/>
      <c r="D49" s="136"/>
      <c r="E49" s="136"/>
      <c r="F49" s="136"/>
      <c r="G49" s="136"/>
      <c r="H49" s="136"/>
      <c r="I49" s="136"/>
      <c r="J49" s="88"/>
    </row>
    <row r="50" ht="16.7" customHeight="1" spans="1:10">
      <c r="A50" s="137" t="s">
        <v>1355</v>
      </c>
      <c r="B50" s="136"/>
      <c r="C50" s="136"/>
      <c r="D50" s="136"/>
      <c r="E50" s="136"/>
      <c r="F50" s="136"/>
      <c r="G50" s="136"/>
      <c r="H50" s="136"/>
      <c r="I50" s="136"/>
      <c r="J50" s="88"/>
    </row>
    <row r="51" ht="16.7" customHeight="1" spans="1:10">
      <c r="A51" s="137" t="s">
        <v>1367</v>
      </c>
      <c r="B51" s="136"/>
      <c r="C51" s="136"/>
      <c r="D51" s="136"/>
      <c r="E51" s="136"/>
      <c r="F51" s="136"/>
      <c r="G51" s="136"/>
      <c r="H51" s="136"/>
      <c r="I51" s="136"/>
      <c r="J51" s="88"/>
    </row>
    <row r="52" ht="16.7" customHeight="1" spans="1:10">
      <c r="A52" s="137" t="s">
        <v>1355</v>
      </c>
      <c r="B52" s="136"/>
      <c r="C52" s="136"/>
      <c r="D52" s="136"/>
      <c r="E52" s="136"/>
      <c r="F52" s="136"/>
      <c r="G52" s="136"/>
      <c r="H52" s="136"/>
      <c r="I52" s="136"/>
      <c r="J52" s="88"/>
    </row>
    <row r="53" ht="16.7" customHeight="1" spans="1:10">
      <c r="A53" s="137" t="s">
        <v>1368</v>
      </c>
      <c r="B53" s="136"/>
      <c r="C53" s="136"/>
      <c r="D53" s="136"/>
      <c r="E53" s="136"/>
      <c r="F53" s="136"/>
      <c r="G53" s="136"/>
      <c r="H53" s="136"/>
      <c r="I53" s="136"/>
      <c r="J53" s="88"/>
    </row>
    <row r="54" ht="16.7" customHeight="1" spans="1:10">
      <c r="A54" s="137" t="s">
        <v>1355</v>
      </c>
      <c r="B54" s="136"/>
      <c r="C54" s="136"/>
      <c r="D54" s="136"/>
      <c r="E54" s="136"/>
      <c r="F54" s="136"/>
      <c r="G54" s="136"/>
      <c r="H54" s="136"/>
      <c r="I54" s="136"/>
      <c r="J54" s="88"/>
    </row>
    <row r="55" ht="16.7" customHeight="1" spans="1:10">
      <c r="A55" s="137" t="s">
        <v>1369</v>
      </c>
      <c r="B55" s="136"/>
      <c r="C55" s="136"/>
      <c r="D55" s="136"/>
      <c r="E55" s="136"/>
      <c r="F55" s="136"/>
      <c r="G55" s="136"/>
      <c r="H55" s="136"/>
      <c r="I55" s="136"/>
      <c r="J55" s="88"/>
    </row>
    <row r="56" ht="16.7" customHeight="1" spans="1:10">
      <c r="A56" s="137" t="s">
        <v>1355</v>
      </c>
      <c r="B56" s="136"/>
      <c r="C56" s="136"/>
      <c r="D56" s="136"/>
      <c r="E56" s="136"/>
      <c r="F56" s="136"/>
      <c r="G56" s="136"/>
      <c r="H56" s="136"/>
      <c r="I56" s="136"/>
      <c r="J56" s="88"/>
    </row>
    <row r="57" ht="16.7" customHeight="1" spans="1:10">
      <c r="A57" s="137" t="s">
        <v>1370</v>
      </c>
      <c r="B57" s="136"/>
      <c r="C57" s="136"/>
      <c r="D57" s="136"/>
      <c r="E57" s="136"/>
      <c r="F57" s="136"/>
      <c r="G57" s="136"/>
      <c r="H57" s="136"/>
      <c r="I57" s="136"/>
      <c r="J57" s="88"/>
    </row>
    <row r="58" ht="16.7" customHeight="1" spans="1:10">
      <c r="A58" s="137" t="s">
        <v>1355</v>
      </c>
      <c r="B58" s="136"/>
      <c r="C58" s="136"/>
      <c r="D58" s="136"/>
      <c r="E58" s="136"/>
      <c r="F58" s="136"/>
      <c r="G58" s="136"/>
      <c r="H58" s="136"/>
      <c r="I58" s="136"/>
      <c r="J58" s="88"/>
    </row>
    <row r="59" ht="16.7" customHeight="1" spans="1:10">
      <c r="A59" s="137" t="s">
        <v>1371</v>
      </c>
      <c r="B59" s="136"/>
      <c r="C59" s="136"/>
      <c r="D59" s="136"/>
      <c r="E59" s="136"/>
      <c r="F59" s="136"/>
      <c r="G59" s="136"/>
      <c r="H59" s="136"/>
      <c r="I59" s="136"/>
      <c r="J59" s="88"/>
    </row>
    <row r="60" ht="16.7" customHeight="1" spans="1:10">
      <c r="A60" s="137" t="s">
        <v>1355</v>
      </c>
      <c r="B60" s="136"/>
      <c r="C60" s="136"/>
      <c r="D60" s="136"/>
      <c r="E60" s="136"/>
      <c r="F60" s="136"/>
      <c r="G60" s="136"/>
      <c r="H60" s="136"/>
      <c r="I60" s="136"/>
      <c r="J60" s="88"/>
    </row>
    <row r="61" ht="16.7" customHeight="1" spans="1:10">
      <c r="A61" s="137" t="s">
        <v>1372</v>
      </c>
      <c r="B61" s="136"/>
      <c r="C61" s="136"/>
      <c r="D61" s="136"/>
      <c r="E61" s="136"/>
      <c r="F61" s="136"/>
      <c r="G61" s="136"/>
      <c r="H61" s="136"/>
      <c r="I61" s="136"/>
      <c r="J61" s="88"/>
    </row>
    <row r="62" ht="16.7" customHeight="1" spans="1:10">
      <c r="A62" s="137" t="s">
        <v>1355</v>
      </c>
      <c r="B62" s="136"/>
      <c r="C62" s="136"/>
      <c r="D62" s="136"/>
      <c r="E62" s="136"/>
      <c r="F62" s="136"/>
      <c r="G62" s="136"/>
      <c r="H62" s="136"/>
      <c r="I62" s="136"/>
      <c r="J62" s="88"/>
    </row>
    <row r="63" ht="16.7" customHeight="1" spans="1:10">
      <c r="A63" s="137" t="s">
        <v>1373</v>
      </c>
      <c r="B63" s="136"/>
      <c r="C63" s="136"/>
      <c r="D63" s="136"/>
      <c r="E63" s="136"/>
      <c r="F63" s="136"/>
      <c r="G63" s="136"/>
      <c r="H63" s="136"/>
      <c r="I63" s="136"/>
      <c r="J63" s="88"/>
    </row>
    <row r="64" ht="22.9" customHeight="1" spans="1:10">
      <c r="A64" s="88" t="s">
        <v>1374</v>
      </c>
      <c r="B64" s="88"/>
      <c r="C64" s="88"/>
      <c r="D64" s="88"/>
      <c r="E64" s="88"/>
      <c r="F64" s="88"/>
      <c r="G64" s="88"/>
      <c r="H64" s="88"/>
      <c r="I64" s="88"/>
      <c r="J64" s="88"/>
    </row>
    <row r="66" spans="1:1">
      <c r="A66" s="101" t="s">
        <v>1375</v>
      </c>
    </row>
  </sheetData>
  <mergeCells count="1">
    <mergeCell ref="A2:J2"/>
  </mergeCells>
  <printOptions horizontalCentered="1"/>
  <pageMargins left="0.118055555555556" right="0.118055555555556" top="0" bottom="0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G5" sqref="G5"/>
    </sheetView>
  </sheetViews>
  <sheetFormatPr defaultColWidth="8.625" defaultRowHeight="13.5" outlineLevelCol="5"/>
  <cols>
    <col min="1" max="1" width="43.125" customWidth="1"/>
    <col min="2" max="2" width="13" customWidth="1"/>
    <col min="3" max="3" width="13.5" customWidth="1"/>
    <col min="4" max="4" width="16" customWidth="1"/>
    <col min="6" max="6" width="13.7583333333333"/>
  </cols>
  <sheetData>
    <row r="1" ht="22.35" customHeight="1" spans="1:4">
      <c r="A1" s="115" t="s">
        <v>1376</v>
      </c>
      <c r="B1" s="116"/>
      <c r="C1" s="116"/>
      <c r="D1" s="116"/>
    </row>
    <row r="2" ht="20.25" spans="1:4">
      <c r="A2" s="117" t="s">
        <v>1377</v>
      </c>
      <c r="B2" s="117"/>
      <c r="C2" s="117"/>
      <c r="D2" s="117"/>
    </row>
    <row r="3" spans="1:4">
      <c r="A3" s="118" t="s">
        <v>50</v>
      </c>
      <c r="B3" s="118"/>
      <c r="C3" s="118"/>
      <c r="D3" s="118"/>
    </row>
    <row r="4" ht="41.25" customHeight="1" spans="1:4">
      <c r="A4" s="119" t="s">
        <v>1251</v>
      </c>
      <c r="B4" s="111" t="s">
        <v>53</v>
      </c>
      <c r="C4" s="112" t="s">
        <v>54</v>
      </c>
      <c r="D4" s="112" t="s">
        <v>1378</v>
      </c>
    </row>
    <row r="5" ht="24.6" customHeight="1" spans="1:6">
      <c r="A5" s="120" t="s">
        <v>1236</v>
      </c>
      <c r="B5" s="121">
        <f>B6+B7+B8</f>
        <v>2398.66</v>
      </c>
      <c r="C5" s="122">
        <v>3254.31</v>
      </c>
      <c r="D5" s="123">
        <f t="shared" ref="D5:D10" si="0">B5/C5</f>
        <v>0.737071760219524</v>
      </c>
      <c r="F5" s="124"/>
    </row>
    <row r="6" ht="32.45" customHeight="1" spans="1:6">
      <c r="A6" s="125" t="s">
        <v>1379</v>
      </c>
      <c r="B6" s="121">
        <v>115.5</v>
      </c>
      <c r="C6" s="122">
        <v>81.25</v>
      </c>
      <c r="D6" s="123">
        <f t="shared" si="0"/>
        <v>1.42153846153846</v>
      </c>
      <c r="F6" s="124"/>
    </row>
    <row r="7" ht="32.45" customHeight="1" spans="1:6">
      <c r="A7" s="125" t="s">
        <v>1380</v>
      </c>
      <c r="B7" s="121">
        <v>478.33</v>
      </c>
      <c r="C7" s="122">
        <v>571.24</v>
      </c>
      <c r="D7" s="123">
        <f t="shared" si="0"/>
        <v>0.837353826762832</v>
      </c>
      <c r="F7" s="124"/>
    </row>
    <row r="8" ht="32.45" customHeight="1" spans="1:6">
      <c r="A8" s="125" t="s">
        <v>1381</v>
      </c>
      <c r="B8" s="121">
        <f>B9+B10</f>
        <v>1804.83</v>
      </c>
      <c r="C8" s="122">
        <v>2601.82</v>
      </c>
      <c r="D8" s="123">
        <f t="shared" si="0"/>
        <v>0.69367980874926</v>
      </c>
      <c r="F8" s="124"/>
    </row>
    <row r="9" ht="32.45" customHeight="1" spans="1:6">
      <c r="A9" s="126" t="s">
        <v>1382</v>
      </c>
      <c r="B9" s="127">
        <v>1657.83</v>
      </c>
      <c r="C9" s="122">
        <v>2358.82</v>
      </c>
      <c r="D9" s="123">
        <f t="shared" si="0"/>
        <v>0.70282174985798</v>
      </c>
      <c r="F9" s="124"/>
    </row>
    <row r="10" ht="32.45" customHeight="1" spans="1:6">
      <c r="A10" s="126" t="s">
        <v>1383</v>
      </c>
      <c r="B10" s="127">
        <v>147</v>
      </c>
      <c r="C10" s="128">
        <v>243</v>
      </c>
      <c r="D10" s="123">
        <f t="shared" si="0"/>
        <v>0.604938271604938</v>
      </c>
      <c r="F10" s="124"/>
    </row>
    <row r="12" ht="15.6" customHeight="1" spans="1:1">
      <c r="A12" s="129" t="s">
        <v>1384</v>
      </c>
    </row>
    <row r="13" ht="91.35" customHeight="1" spans="1:4">
      <c r="A13" s="130" t="s">
        <v>1385</v>
      </c>
      <c r="B13" s="130"/>
      <c r="C13" s="130"/>
      <c r="D13" s="130"/>
    </row>
    <row r="14" ht="81.6" customHeight="1" spans="1:4">
      <c r="A14" s="130" t="s">
        <v>1386</v>
      </c>
      <c r="B14" s="130"/>
      <c r="C14" s="130"/>
      <c r="D14" s="130"/>
    </row>
    <row r="15" spans="1:4">
      <c r="A15" s="131"/>
      <c r="B15" s="131"/>
      <c r="C15" s="131"/>
      <c r="D15" s="131"/>
    </row>
    <row r="16" spans="1:4">
      <c r="A16" s="132"/>
      <c r="B16" s="132"/>
      <c r="C16" s="132"/>
      <c r="D16" s="132"/>
    </row>
    <row r="17" spans="1:4">
      <c r="A17" s="132"/>
      <c r="B17" s="132"/>
      <c r="C17" s="132"/>
      <c r="D17" s="132"/>
    </row>
  </sheetData>
  <mergeCells count="4">
    <mergeCell ref="A2:D2"/>
    <mergeCell ref="A3:D3"/>
    <mergeCell ref="A13:D13"/>
    <mergeCell ref="A14:D1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附表1-1 一般公共预算收入预算表</vt:lpstr>
      <vt:lpstr>附表1-2 一般公共预算支出预算表</vt:lpstr>
      <vt:lpstr>附表1-3 一般公共预算本级收入预算表</vt:lpstr>
      <vt:lpstr>附表1-4 一般公共预算本级支出预算表</vt:lpstr>
      <vt:lpstr>附表1-5 一般公共预算本级支出经济分类情况表</vt:lpstr>
      <vt:lpstr>附表1-6 本级基本支出经济分类情况表</vt:lpstr>
      <vt:lpstr>附表1-7 转移支付预算表</vt:lpstr>
      <vt:lpstr>附表1-8 “三公”经费支出预算表</vt:lpstr>
      <vt:lpstr>附表 1-9 政府性基金收入预算表</vt:lpstr>
      <vt:lpstr>附表1-10 政府性基金支出预算表</vt:lpstr>
      <vt:lpstr>附表1-11 政府性基金本级收入预算表</vt:lpstr>
      <vt:lpstr>附表1-12 政府性基金本级支出预算表</vt:lpstr>
      <vt:lpstr>附表1-13 政府性基金转移支付预算表</vt:lpstr>
      <vt:lpstr>附表1-14 国有资本经营收入预算表</vt:lpstr>
      <vt:lpstr>附表1-15 国有资本经营支出预算表</vt:lpstr>
      <vt:lpstr>附表1-16 本级国有资本经营收入预算表</vt:lpstr>
      <vt:lpstr>附表1-17 本级国有资本经营支出预算表</vt:lpstr>
      <vt:lpstr>附表1-18 社保基金预算收入表</vt:lpstr>
      <vt:lpstr>附表1-19 社保基金预算支出表</vt:lpstr>
      <vt:lpstr>附表1-20 本级社保基金预算收入表</vt:lpstr>
      <vt:lpstr>附表1-21 本级社保基金预算支出表</vt:lpstr>
      <vt:lpstr>附表5-1 一般债务余额和限额情况表</vt:lpstr>
      <vt:lpstr>附表5-2 专项债务余额和限额情况表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▓卐Doris卍▓</cp:lastModifiedBy>
  <dcterms:created xsi:type="dcterms:W3CDTF">2006-09-13T11:21:00Z</dcterms:created>
  <cp:lastPrinted>2017-09-13T01:46:00Z</cp:lastPrinted>
  <dcterms:modified xsi:type="dcterms:W3CDTF">2022-09-13T08:10:06Z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