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闽侯" sheetId="1" r:id="rId1"/>
  </sheets>
  <definedNames>
    <definedName name="_xlnm.Print_Area" localSheetId="0">闽侯!$A$1:$T$17</definedName>
  </definedNames>
  <calcPr calcId="144525" concurrentCalc="0"/>
</workbook>
</file>

<file path=xl/sharedStrings.xml><?xml version="1.0" encoding="utf-8"?>
<sst xmlns="http://schemas.openxmlformats.org/spreadsheetml/2006/main" count="83" uniqueCount="69">
  <si>
    <t>附件3：市、县（区）交通运输主管部门填报</t>
  </si>
  <si>
    <t xml:space="preserve">            2025  年闽侯县（区）岛际和农村水路客运申请费改税补贴船舶基本情况统计表</t>
  </si>
  <si>
    <t>填报日期：   年    月    日</t>
  </si>
  <si>
    <r>
      <rPr>
        <b/>
        <sz val="9"/>
        <rFont val="宋体"/>
        <charset val="134"/>
      </rPr>
      <t>县（区、市）级交通运输管理部门意见</t>
    </r>
    <r>
      <rPr>
        <b/>
        <sz val="9"/>
        <rFont val="Times New Roman"/>
        <charset val="134"/>
      </rPr>
      <t xml:space="preserve"> (</t>
    </r>
    <r>
      <rPr>
        <b/>
        <sz val="9"/>
        <rFont val="宋体"/>
        <charset val="134"/>
      </rPr>
      <t>盖章</t>
    </r>
    <r>
      <rPr>
        <b/>
        <sz val="9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</si>
  <si>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                       
                              </t>
    </r>
    <r>
      <rPr>
        <sz val="9"/>
        <rFont val="宋体"/>
        <charset val="134"/>
      </rPr>
      <t>时间：</t>
    </r>
  </si>
  <si>
    <t>县（区、市）级水运或海事管理部门意见 (盖章)</t>
  </si>
  <si>
    <r>
      <rPr>
        <sz val="9"/>
        <rFont val="宋体"/>
        <charset val="134"/>
      </rPr>
      <t xml:space="preserve">                      
                  </t>
    </r>
    <r>
      <rPr>
        <sz val="9"/>
        <rFont val="宋体"/>
        <charset val="134"/>
      </rPr>
      <t>时间：</t>
    </r>
  </si>
  <si>
    <t>负责人</t>
  </si>
  <si>
    <t>经办人</t>
  </si>
  <si>
    <t>联系电话</t>
  </si>
  <si>
    <t>经营者情况</t>
  </si>
  <si>
    <t>船舶基本情况</t>
  </si>
  <si>
    <t>船舶运行情况</t>
  </si>
  <si>
    <r>
      <rPr>
        <sz val="7.5"/>
        <rFont val="宋体"/>
        <charset val="134"/>
      </rPr>
      <t>序号</t>
    </r>
    <r>
      <rPr>
        <sz val="7.5"/>
        <rFont val="Times New Roman"/>
        <charset val="134"/>
      </rPr>
      <t>A</t>
    </r>
  </si>
  <si>
    <t xml:space="preserve">经营者
名称
</t>
  </si>
  <si>
    <t>许可证号码</t>
  </si>
  <si>
    <t>序号B</t>
  </si>
  <si>
    <t>船舶名称</t>
  </si>
  <si>
    <t>船舶
类型</t>
  </si>
  <si>
    <t>船舶营运证号</t>
  </si>
  <si>
    <t>船检登记号</t>
  </si>
  <si>
    <t>船舶识别号</t>
  </si>
  <si>
    <t>船舶建造时间</t>
  </si>
  <si>
    <t>船龄</t>
  </si>
  <si>
    <t>投入运营时间（天）</t>
  </si>
  <si>
    <t>航线（渡口）</t>
  </si>
  <si>
    <t>载客
定额
（人）</t>
  </si>
  <si>
    <t>船舶功率（千瓦）</t>
  </si>
  <si>
    <t>船型系数</t>
  </si>
  <si>
    <t>船龄
系数</t>
  </si>
  <si>
    <t>运行时间系数</t>
  </si>
  <si>
    <t>单船补贴功率</t>
  </si>
  <si>
    <t>单船补贴客位</t>
  </si>
  <si>
    <t>闽侯县南屿镇双龙村民委员会</t>
  </si>
  <si>
    <t>*</t>
  </si>
  <si>
    <t>和谐客001</t>
  </si>
  <si>
    <t>客渡船</t>
  </si>
  <si>
    <t>2019N3600111</t>
  </si>
  <si>
    <t>CN20191637330</t>
  </si>
  <si>
    <t>2019.11.28</t>
  </si>
  <si>
    <t>双龙—保恩</t>
  </si>
  <si>
    <t>闽侯县南屿运输站</t>
  </si>
  <si>
    <t>闽福州客0120</t>
  </si>
  <si>
    <t>20000Q3600011</t>
  </si>
  <si>
    <t>CN20008657465</t>
  </si>
  <si>
    <t>2000.4.29</t>
  </si>
  <si>
    <t>厚美洲—必显寺</t>
  </si>
  <si>
    <t>3</t>
  </si>
  <si>
    <t>闽侯县鸿尾乡埕头村民委员会</t>
  </si>
  <si>
    <t>榕埕头村渡1</t>
  </si>
  <si>
    <t>2012T3600191</t>
  </si>
  <si>
    <t>CN20124600486</t>
  </si>
  <si>
    <t>2012.11.30</t>
  </si>
  <si>
    <t>埕头--石拢浦</t>
  </si>
  <si>
    <t>闽侯县鸿尾乡元口村民委员会</t>
  </si>
  <si>
    <t>榕程湾渡1</t>
  </si>
  <si>
    <t>2013H3600006</t>
  </si>
  <si>
    <t>CN20127033543</t>
  </si>
  <si>
    <t>2013.1.15</t>
  </si>
  <si>
    <t>程湾--大目溪口</t>
  </si>
  <si>
    <t>闽侯县祥谦镇枕峰村村民委员会</t>
  </si>
  <si>
    <t>榕枕峰村渡1</t>
  </si>
  <si>
    <t>2012S3600190</t>
  </si>
  <si>
    <t>CN20122510164</t>
  </si>
  <si>
    <t>枕峰--新垱</t>
  </si>
  <si>
    <t>合计</t>
  </si>
  <si>
    <t>经营者：</t>
  </si>
  <si>
    <t>船舶总数：5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</si>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</sst>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 "/>
  </numFmts>
  <fonts count="37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7.5"/>
      <name val="宋体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</font>
    <font>
      <sz val="7.5"/>
      <name val="Times New Roman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7.5"/>
      <color theme="1"/>
      <name val="Times New Roman"/>
      <charset val="134"/>
    </font>
    <font>
      <sz val="9"/>
      <color theme="5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9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12" borderId="3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7" borderId="3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3" fillId="11" borderId="33" applyNumberFormat="0" applyAlignment="0" applyProtection="0">
      <alignment vertical="center"/>
    </xf>
    <xf numFmtId="0" fontId="26" fillId="11" borderId="34" applyNumberFormat="0" applyAlignment="0" applyProtection="0">
      <alignment vertical="center"/>
    </xf>
    <xf numFmtId="0" fontId="30" fillId="28" borderId="38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justify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10" fillId="3" borderId="5" xfId="78" applyNumberFormat="1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76" fontId="12" fillId="2" borderId="5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center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77" fontId="4" fillId="2" borderId="10" xfId="0" applyNumberFormat="1" applyFont="1" applyFill="1" applyBorder="1" applyAlignment="1">
      <alignment horizontal="center" vertical="center" wrapText="1"/>
    </xf>
    <xf numFmtId="176" fontId="4" fillId="2" borderId="28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7" fontId="4" fillId="2" borderId="7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176" fontId="13" fillId="2" borderId="26" xfId="0" applyNumberFormat="1" applyFont="1" applyFill="1" applyBorder="1" applyAlignment="1">
      <alignment horizontal="center" vertical="center" wrapText="1"/>
    </xf>
    <xf numFmtId="176" fontId="9" fillId="2" borderId="3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</cellXfs>
  <cellStyles count="79">
    <cellStyle name="常规" xfId="0" builtinId="0"/>
    <cellStyle name="差_农村水路客运经营者填报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警告文本" xfId="15" builtinId="11"/>
    <cellStyle name="差_马尾" xfId="16"/>
    <cellStyle name="60% - 强调文字颜色 2" xfId="17" builtinId="36"/>
    <cellStyle name="标题 4" xfId="18" builtinId="19"/>
    <cellStyle name="标题" xfId="19" builtinId="15"/>
    <cellStyle name="差_闽清" xfId="20"/>
    <cellStyle name="差_高新区" xfId="21"/>
    <cellStyle name="解释性文本" xfId="22" builtinId="53"/>
    <cellStyle name="标题 1" xfId="23" builtinId="16"/>
    <cellStyle name="差_长乐_1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差_Sheet1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差_晋安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差_长乐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差_福清" xfId="57"/>
    <cellStyle name="差_仓山" xfId="58"/>
    <cellStyle name="差_八方" xfId="59"/>
    <cellStyle name="差_闽侯" xfId="60"/>
    <cellStyle name="差_县〔市〕级交通运输主管部门填报" xfId="61"/>
    <cellStyle name="好_马尾" xfId="62"/>
    <cellStyle name="好_Sheet1" xfId="63"/>
    <cellStyle name="好_仓山" xfId="64"/>
    <cellStyle name="好_八方" xfId="65"/>
    <cellStyle name="好_福清" xfId="66"/>
    <cellStyle name="好_高新区" xfId="67"/>
    <cellStyle name="好_晋安" xfId="68"/>
    <cellStyle name="好_闽侯" xfId="69"/>
    <cellStyle name="好_闽清" xfId="70"/>
    <cellStyle name="好_农村水路客运经营者填报" xfId="71"/>
    <cellStyle name="好_县〔市〕级交通运输主管部门填报" xfId="72"/>
    <cellStyle name="好_长乐" xfId="73"/>
    <cellStyle name="常规 9" xfId="74"/>
    <cellStyle name="常规 14" xfId="75"/>
    <cellStyle name="常规 29 2" xfId="76"/>
    <cellStyle name="常规 13" xfId="77"/>
    <cellStyle name="常规 2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41"/>
  </sheetPr>
  <dimension ref="A1:U17"/>
  <sheetViews>
    <sheetView tabSelected="1" zoomScale="110" zoomScaleNormal="110" workbookViewId="0">
      <selection activeCell="O26" sqref="O25:O26"/>
    </sheetView>
  </sheetViews>
  <sheetFormatPr defaultColWidth="9" defaultRowHeight="14.25"/>
  <cols>
    <col min="1" max="1" width="3.7" customWidth="1"/>
    <col min="2" max="2" width="10" customWidth="1"/>
    <col min="3" max="3" width="6.2" customWidth="1"/>
    <col min="4" max="4" width="3.2" customWidth="1"/>
    <col min="5" max="5" width="7.9" customWidth="1"/>
    <col min="6" max="6" width="5.4" customWidth="1"/>
    <col min="7" max="7" width="7.8" customWidth="1"/>
    <col min="8" max="9" width="7.6" customWidth="1"/>
    <col min="10" max="10" width="8.1" customWidth="1"/>
    <col min="11" max="11" width="4" customWidth="1"/>
    <col min="12" max="12" width="5.6" customWidth="1"/>
    <col min="13" max="13" width="7.7" customWidth="1"/>
    <col min="14" max="14" width="4.6" customWidth="1"/>
    <col min="15" max="15" width="7.1" customWidth="1"/>
    <col min="16" max="16" width="6.1" customWidth="1"/>
    <col min="17" max="17" width="5.5" customWidth="1"/>
    <col min="18" max="18" width="5.5" style="1" customWidth="1"/>
    <col min="19" max="19" width="9.5" style="1" customWidth="1"/>
    <col min="20" max="20" width="9.5" style="2" customWidth="1"/>
    <col min="21" max="21" width="4.5" customWidth="1"/>
  </cols>
  <sheetData>
    <row r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R1"/>
      <c r="S1"/>
      <c r="T1"/>
    </row>
    <row r="2" spans="3:20">
      <c r="C2" s="4"/>
      <c r="D2" s="4"/>
      <c r="E2" s="4"/>
      <c r="F2" s="4"/>
      <c r="G2" s="4"/>
      <c r="H2" s="4"/>
      <c r="I2" s="4"/>
      <c r="J2" s="4"/>
      <c r="K2" s="4"/>
      <c r="L2" s="4"/>
      <c r="R2"/>
      <c r="S2"/>
      <c r="T2"/>
    </row>
    <row r="3" ht="26" customHeight="1" spans="1:2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32" t="s">
        <v>2</v>
      </c>
      <c r="Q3" s="32"/>
      <c r="R3" s="32"/>
      <c r="S3" s="32"/>
      <c r="T3" s="32"/>
    </row>
    <row r="4" ht="23" customHeight="1" spans="1:20">
      <c r="A4" s="6" t="s">
        <v>3</v>
      </c>
      <c r="B4" s="7"/>
      <c r="C4" s="8" t="s">
        <v>4</v>
      </c>
      <c r="D4" s="9"/>
      <c r="E4" s="9"/>
      <c r="F4" s="9"/>
      <c r="G4" s="9" t="s">
        <v>5</v>
      </c>
      <c r="H4" s="9"/>
      <c r="I4" s="9"/>
      <c r="J4" s="33" t="s">
        <v>6</v>
      </c>
      <c r="K4" s="34"/>
      <c r="L4" s="34"/>
      <c r="M4" s="34"/>
      <c r="N4" s="34"/>
      <c r="O4" s="35"/>
      <c r="P4" s="36" t="s">
        <v>7</v>
      </c>
      <c r="Q4" s="58"/>
      <c r="R4" s="58"/>
      <c r="S4" s="58"/>
      <c r="T4" s="59"/>
    </row>
    <row r="5" ht="27" customHeight="1" spans="1:20">
      <c r="A5" s="10"/>
      <c r="B5" s="11"/>
      <c r="C5" s="12"/>
      <c r="D5" s="12"/>
      <c r="E5" s="12"/>
      <c r="F5" s="12"/>
      <c r="G5" s="12"/>
      <c r="H5" s="12"/>
      <c r="I5" s="12"/>
      <c r="J5" s="37"/>
      <c r="K5" s="38"/>
      <c r="L5" s="38"/>
      <c r="M5" s="38"/>
      <c r="N5" s="38"/>
      <c r="O5" s="39"/>
      <c r="P5" s="40" t="s">
        <v>8</v>
      </c>
      <c r="Q5" s="48"/>
      <c r="R5" s="48"/>
      <c r="S5" s="48"/>
      <c r="T5" s="60"/>
    </row>
    <row r="6" ht="25" customHeight="1" spans="1:20">
      <c r="A6" s="10"/>
      <c r="B6" s="11"/>
      <c r="C6" s="12"/>
      <c r="D6" s="12"/>
      <c r="E6" s="12"/>
      <c r="F6" s="12"/>
      <c r="G6" s="12"/>
      <c r="H6" s="12"/>
      <c r="I6" s="12"/>
      <c r="J6" s="41"/>
      <c r="K6" s="42"/>
      <c r="L6" s="42"/>
      <c r="M6" s="42"/>
      <c r="N6" s="42"/>
      <c r="O6" s="43"/>
      <c r="P6" s="40" t="s">
        <v>9</v>
      </c>
      <c r="Q6" s="48"/>
      <c r="R6" s="48"/>
      <c r="S6" s="48"/>
      <c r="T6" s="60"/>
    </row>
    <row r="7" ht="20" customHeight="1" spans="1:20">
      <c r="A7" s="13" t="s">
        <v>10</v>
      </c>
      <c r="B7" s="14"/>
      <c r="C7" s="14"/>
      <c r="D7" s="15" t="s">
        <v>11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5" t="s">
        <v>12</v>
      </c>
      <c r="Q7" s="16"/>
      <c r="R7" s="16"/>
      <c r="S7" s="16"/>
      <c r="T7" s="61"/>
    </row>
    <row r="8" customHeight="1" spans="1:20">
      <c r="A8" s="17" t="s">
        <v>13</v>
      </c>
      <c r="B8" s="18" t="s">
        <v>14</v>
      </c>
      <c r="C8" s="19" t="s">
        <v>15</v>
      </c>
      <c r="D8" s="19" t="s">
        <v>16</v>
      </c>
      <c r="E8" s="20" t="s">
        <v>17</v>
      </c>
      <c r="F8" s="20" t="s">
        <v>18</v>
      </c>
      <c r="G8" s="20" t="s">
        <v>19</v>
      </c>
      <c r="H8" s="20" t="s">
        <v>20</v>
      </c>
      <c r="I8" s="20" t="s">
        <v>21</v>
      </c>
      <c r="J8" s="44" t="s">
        <v>22</v>
      </c>
      <c r="K8" s="44" t="s">
        <v>23</v>
      </c>
      <c r="L8" s="44" t="s">
        <v>24</v>
      </c>
      <c r="M8" s="44" t="s">
        <v>25</v>
      </c>
      <c r="N8" s="44" t="s">
        <v>26</v>
      </c>
      <c r="O8" s="44" t="s">
        <v>27</v>
      </c>
      <c r="P8" s="44" t="s">
        <v>28</v>
      </c>
      <c r="Q8" s="44" t="s">
        <v>29</v>
      </c>
      <c r="R8" s="62" t="s">
        <v>30</v>
      </c>
      <c r="S8" s="62" t="s">
        <v>31</v>
      </c>
      <c r="T8" s="63" t="s">
        <v>32</v>
      </c>
    </row>
    <row r="9" spans="1:20">
      <c r="A9" s="17"/>
      <c r="B9" s="21"/>
      <c r="C9" s="19"/>
      <c r="D9" s="19"/>
      <c r="E9" s="20"/>
      <c r="F9" s="20"/>
      <c r="G9" s="20"/>
      <c r="H9" s="20"/>
      <c r="I9" s="20"/>
      <c r="J9" s="45"/>
      <c r="K9" s="45"/>
      <c r="L9" s="45"/>
      <c r="M9" s="45"/>
      <c r="N9" s="45"/>
      <c r="O9" s="45"/>
      <c r="P9" s="45"/>
      <c r="Q9" s="45"/>
      <c r="R9" s="64"/>
      <c r="S9" s="64"/>
      <c r="T9" s="65"/>
    </row>
    <row r="10" ht="8.25" customHeight="1" spans="1:20">
      <c r="A10" s="17"/>
      <c r="B10" s="14"/>
      <c r="C10" s="19"/>
      <c r="D10" s="19"/>
      <c r="E10" s="20"/>
      <c r="F10" s="20"/>
      <c r="G10" s="20"/>
      <c r="H10" s="20"/>
      <c r="I10" s="20"/>
      <c r="J10" s="46"/>
      <c r="K10" s="46"/>
      <c r="L10" s="46"/>
      <c r="M10" s="46"/>
      <c r="N10" s="46"/>
      <c r="O10" s="46"/>
      <c r="P10" s="46"/>
      <c r="Q10" s="46"/>
      <c r="R10" s="66"/>
      <c r="S10" s="66"/>
      <c r="T10" s="67"/>
    </row>
    <row r="11" ht="28.5" customHeight="1" spans="1:20">
      <c r="A11" s="22">
        <v>1</v>
      </c>
      <c r="B11" s="23" t="s">
        <v>33</v>
      </c>
      <c r="C11" s="24" t="s">
        <v>34</v>
      </c>
      <c r="D11" s="24">
        <v>1</v>
      </c>
      <c r="E11" s="24" t="s">
        <v>35</v>
      </c>
      <c r="F11" s="24" t="s">
        <v>36</v>
      </c>
      <c r="G11" s="25" t="s">
        <v>34</v>
      </c>
      <c r="H11" s="24" t="s">
        <v>37</v>
      </c>
      <c r="I11" s="47" t="s">
        <v>38</v>
      </c>
      <c r="J11" s="48" t="s">
        <v>39</v>
      </c>
      <c r="K11" s="49">
        <v>7</v>
      </c>
      <c r="L11" s="50">
        <v>324</v>
      </c>
      <c r="M11" s="24" t="s">
        <v>40</v>
      </c>
      <c r="N11" s="24">
        <v>30</v>
      </c>
      <c r="O11" s="51">
        <v>18</v>
      </c>
      <c r="P11" s="52">
        <v>1</v>
      </c>
      <c r="Q11" s="52">
        <v>1.1</v>
      </c>
      <c r="R11" s="68">
        <f>ROUND(L11/365,2)</f>
        <v>0.89</v>
      </c>
      <c r="S11" s="68">
        <f>O11*P11*Q11*R11</f>
        <v>17.622</v>
      </c>
      <c r="T11" s="69">
        <f>N11*P11*Q11*R11</f>
        <v>29.37</v>
      </c>
    </row>
    <row r="12" ht="28.5" customHeight="1" spans="1:20">
      <c r="A12" s="22">
        <v>2</v>
      </c>
      <c r="B12" s="23" t="s">
        <v>41</v>
      </c>
      <c r="C12" s="24" t="s">
        <v>34</v>
      </c>
      <c r="D12" s="24">
        <v>2</v>
      </c>
      <c r="E12" s="24" t="s">
        <v>42</v>
      </c>
      <c r="F12" s="24" t="s">
        <v>36</v>
      </c>
      <c r="G12" s="25" t="s">
        <v>34</v>
      </c>
      <c r="H12" s="24" t="s">
        <v>43</v>
      </c>
      <c r="I12" s="47" t="s">
        <v>44</v>
      </c>
      <c r="J12" s="48" t="s">
        <v>45</v>
      </c>
      <c r="K12" s="49">
        <v>26</v>
      </c>
      <c r="L12" s="50">
        <v>285</v>
      </c>
      <c r="M12" s="24" t="s">
        <v>46</v>
      </c>
      <c r="N12" s="24">
        <v>50</v>
      </c>
      <c r="O12" s="51">
        <v>14.72</v>
      </c>
      <c r="P12" s="52">
        <v>0.8</v>
      </c>
      <c r="Q12" s="52">
        <v>0.6</v>
      </c>
      <c r="R12" s="68">
        <f>ROUND(L12/365,2)</f>
        <v>0.78</v>
      </c>
      <c r="S12" s="68">
        <f>O12*P12*Q12*R12</f>
        <v>5.511168</v>
      </c>
      <c r="T12" s="69">
        <f>N12*P12*Q12*R12</f>
        <v>18.72</v>
      </c>
    </row>
    <row r="13" ht="28.5" customHeight="1" spans="1:20">
      <c r="A13" s="25" t="s">
        <v>47</v>
      </c>
      <c r="B13" s="23" t="s">
        <v>48</v>
      </c>
      <c r="C13" s="24" t="s">
        <v>34</v>
      </c>
      <c r="D13" s="24">
        <v>3</v>
      </c>
      <c r="E13" s="24" t="s">
        <v>49</v>
      </c>
      <c r="F13" s="24" t="s">
        <v>36</v>
      </c>
      <c r="G13" s="25" t="s">
        <v>34</v>
      </c>
      <c r="H13" s="25" t="s">
        <v>50</v>
      </c>
      <c r="I13" s="47" t="s">
        <v>51</v>
      </c>
      <c r="J13" s="24" t="s">
        <v>52</v>
      </c>
      <c r="K13" s="49">
        <v>14</v>
      </c>
      <c r="L13" s="53">
        <v>228</v>
      </c>
      <c r="M13" s="24" t="s">
        <v>53</v>
      </c>
      <c r="N13" s="24">
        <v>15</v>
      </c>
      <c r="O13" s="54">
        <v>16.2</v>
      </c>
      <c r="P13" s="52">
        <v>1</v>
      </c>
      <c r="Q13" s="52">
        <v>1</v>
      </c>
      <c r="R13" s="68">
        <f>ROUND(L13/365,2)</f>
        <v>0.62</v>
      </c>
      <c r="S13" s="68">
        <f>O13*P13*Q13*R13</f>
        <v>10.044</v>
      </c>
      <c r="T13" s="69">
        <f>N13*P13*Q13*R13</f>
        <v>9.3</v>
      </c>
    </row>
    <row r="14" ht="28.5" customHeight="1" spans="1:20">
      <c r="A14" s="26">
        <v>4</v>
      </c>
      <c r="B14" s="23" t="s">
        <v>54</v>
      </c>
      <c r="C14" s="24" t="s">
        <v>34</v>
      </c>
      <c r="D14" s="24">
        <v>4</v>
      </c>
      <c r="E14" s="24" t="s">
        <v>55</v>
      </c>
      <c r="F14" s="24" t="s">
        <v>36</v>
      </c>
      <c r="G14" s="25" t="s">
        <v>34</v>
      </c>
      <c r="H14" s="25" t="s">
        <v>56</v>
      </c>
      <c r="I14" s="47" t="s">
        <v>57</v>
      </c>
      <c r="J14" s="24" t="s">
        <v>58</v>
      </c>
      <c r="K14" s="49">
        <v>13</v>
      </c>
      <c r="L14" s="53">
        <v>207</v>
      </c>
      <c r="M14" s="24" t="s">
        <v>59</v>
      </c>
      <c r="N14" s="24">
        <v>15</v>
      </c>
      <c r="O14" s="54">
        <v>16.2</v>
      </c>
      <c r="P14" s="52">
        <v>1</v>
      </c>
      <c r="Q14" s="52">
        <v>1</v>
      </c>
      <c r="R14" s="68">
        <f>ROUND(L14/365,2)</f>
        <v>0.57</v>
      </c>
      <c r="S14" s="68">
        <f>O14*P14*Q14*R14</f>
        <v>9.234</v>
      </c>
      <c r="T14" s="69">
        <f>N14*P14*Q14*R14</f>
        <v>8.55</v>
      </c>
    </row>
    <row r="15" ht="38.4" customHeight="1" spans="1:20">
      <c r="A15" s="26">
        <v>5</v>
      </c>
      <c r="B15" s="27" t="s">
        <v>60</v>
      </c>
      <c r="C15" s="24" t="s">
        <v>34</v>
      </c>
      <c r="D15" s="24">
        <v>5</v>
      </c>
      <c r="E15" s="24" t="s">
        <v>61</v>
      </c>
      <c r="F15" s="24" t="s">
        <v>36</v>
      </c>
      <c r="G15" s="24" t="s">
        <v>34</v>
      </c>
      <c r="H15" s="25" t="s">
        <v>62</v>
      </c>
      <c r="I15" s="47" t="s">
        <v>63</v>
      </c>
      <c r="J15" s="24" t="s">
        <v>52</v>
      </c>
      <c r="K15" s="49">
        <v>14</v>
      </c>
      <c r="L15" s="55">
        <v>342</v>
      </c>
      <c r="M15" s="24" t="s">
        <v>64</v>
      </c>
      <c r="N15" s="24">
        <v>12</v>
      </c>
      <c r="O15" s="54">
        <v>14.71</v>
      </c>
      <c r="P15" s="52">
        <v>1</v>
      </c>
      <c r="Q15" s="52">
        <v>1</v>
      </c>
      <c r="R15" s="68">
        <f>ROUND(L15/365,2)</f>
        <v>0.94</v>
      </c>
      <c r="S15" s="68">
        <f>O15*P15*Q15*R15</f>
        <v>13.8274</v>
      </c>
      <c r="T15" s="69">
        <f>N15*P15*Q15*R15</f>
        <v>11.28</v>
      </c>
    </row>
    <row r="16" ht="26.4" customHeight="1" spans="1:21">
      <c r="A16" s="28" t="s">
        <v>65</v>
      </c>
      <c r="B16" s="29" t="s">
        <v>66</v>
      </c>
      <c r="C16" s="29">
        <v>5</v>
      </c>
      <c r="D16" s="29" t="s">
        <v>67</v>
      </c>
      <c r="E16" s="29"/>
      <c r="F16" s="29"/>
      <c r="G16" s="29"/>
      <c r="H16" s="29"/>
      <c r="I16" s="29"/>
      <c r="J16" s="29"/>
      <c r="K16" s="29"/>
      <c r="L16" s="29"/>
      <c r="M16" s="29"/>
      <c r="N16" s="56">
        <f>SUM(N11:N15)</f>
        <v>122</v>
      </c>
      <c r="O16" s="57">
        <f>SUM(O11:O15)</f>
        <v>79.83</v>
      </c>
      <c r="P16" s="57"/>
      <c r="Q16" s="57"/>
      <c r="R16" s="57"/>
      <c r="S16" s="57">
        <f>SUM(S11:S15)</f>
        <v>56.238568</v>
      </c>
      <c r="T16" s="70">
        <f>SUM(T11:T15)</f>
        <v>77.22</v>
      </c>
      <c r="U16" s="71" t="s">
        <v>68</v>
      </c>
    </row>
    <row r="17" ht="22.8" customHeight="1" spans="1:20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</sheetData>
  <mergeCells count="37">
    <mergeCell ref="A1:I1"/>
    <mergeCell ref="C2:L2"/>
    <mergeCell ref="A3:O3"/>
    <mergeCell ref="P3:T3"/>
    <mergeCell ref="Q4:T4"/>
    <mergeCell ref="Q5:T5"/>
    <mergeCell ref="Q6:T6"/>
    <mergeCell ref="A7:C7"/>
    <mergeCell ref="D7:O7"/>
    <mergeCell ref="P7:T7"/>
    <mergeCell ref="D16:J16"/>
    <mergeCell ref="K16:L16"/>
    <mergeCell ref="A17:T17"/>
    <mergeCell ref="A8:A10"/>
    <mergeCell ref="B8:B10"/>
    <mergeCell ref="C8:C10"/>
    <mergeCell ref="D8:D10"/>
    <mergeCell ref="E8:E10"/>
    <mergeCell ref="F8:F10"/>
    <mergeCell ref="G8:G10"/>
    <mergeCell ref="H8:H10"/>
    <mergeCell ref="I8:I10"/>
    <mergeCell ref="J8:J10"/>
    <mergeCell ref="K8:K10"/>
    <mergeCell ref="L8:L10"/>
    <mergeCell ref="M8:M10"/>
    <mergeCell ref="N8:N10"/>
    <mergeCell ref="O8:O10"/>
    <mergeCell ref="P8:P10"/>
    <mergeCell ref="Q8:Q10"/>
    <mergeCell ref="R8:R10"/>
    <mergeCell ref="S8:S10"/>
    <mergeCell ref="T8:T10"/>
    <mergeCell ref="A4:B6"/>
    <mergeCell ref="C4:F6"/>
    <mergeCell ref="G4:I6"/>
    <mergeCell ref="J4:O6"/>
  </mergeCells>
  <printOptions horizontalCentered="1" verticalCentered="1"/>
  <pageMargins left="0.354330708661417" right="0.196850393700787" top="0.62992125984252" bottom="0.433070866141732" header="0.118110236220472" footer="0.11811023622047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闽侯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2017-02-06T08:32:00Z</dcterms:created>
  <cp:lastPrinted>2022-01-19T08:36:00Z</cp:lastPrinted>
  <dcterms:modified xsi:type="dcterms:W3CDTF">2026-01-12T09:13:53Z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