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2"/>
  </bookViews>
  <sheets>
    <sheet name="空表" sheetId="3" r:id="rId1"/>
    <sheet name="权重数据库（请勿删改）" sheetId="8" r:id="rId2"/>
  </sheets>
  <definedNames>
    <definedName name="_xlnm.Print_Area" localSheetId="0">空表!$A$1:$D$33</definedName>
    <definedName name="含其他有毒">'权重数据库（请勿删改）'!$H$103:$H$107</definedName>
    <definedName name="含其他有毒有害物质的废水、含一类污染物、重金属、病原体、放射性物质">'权重数据库（请勿删改）'!$H$103:$H$107</definedName>
    <definedName name="含其他有毒有害物质的废水、含一类污染物、重金属、病原体、放射性物质的废水">'权重数据库（请勿删改）'!$H$46:$H$50</definedName>
    <definedName name="一般">'权重数据库（请勿删改）'!$F$103:$F$107</definedName>
    <definedName name="一般废水">'权重数据库（请勿删改）'!$F$46:$F$50</definedName>
    <definedName name="医疗">'权重数据库（请勿删改）'!$G$103:$G$107</definedName>
    <definedName name="医疗废水">'权重数据库（请勿删改）'!$G$46:$G$50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<sst xmlns="http://schemas.openxmlformats.org/spreadsheetml/2006/main" count="250" uniqueCount="176">
  <si>
    <t>附件：</t>
  </si>
  <si>
    <t>福建省生态环境行政处罚自由裁量计算表</t>
  </si>
  <si>
    <t>（单位：万元）</t>
  </si>
  <si>
    <t>案由</t>
  </si>
  <si>
    <t>涉嫌建设的污染防治配套设施未正常运行案案</t>
  </si>
  <si>
    <t>当事人</t>
  </si>
  <si>
    <t>福建光华农牧科技开发有限公司</t>
  </si>
  <si>
    <t>立案号</t>
  </si>
  <si>
    <t>闽榕侯环罚立（2026）0002号</t>
  </si>
  <si>
    <t>法律责任</t>
  </si>
  <si>
    <t>法律名称和条款</t>
  </si>
  <si>
    <t>法定处罚上限：M</t>
  </si>
  <si>
    <t>《畜禽规模养殖污染防治条例》第十三条第三款</t>
  </si>
  <si>
    <t>法定处罚下限：N</t>
  </si>
  <si>
    <t>违法行为共性裁量基准表</t>
  </si>
  <si>
    <t>裁量因素</t>
  </si>
  <si>
    <t>调查情况</t>
  </si>
  <si>
    <t>证据</t>
  </si>
  <si>
    <t>裁量取值（1～5）</t>
  </si>
  <si>
    <t>违法行为后果</t>
  </si>
  <si>
    <t>违法行为环境影响程度小或者造成公私财产损失10万元以下或者违法所得不足10万元的</t>
  </si>
  <si>
    <t>1.现场检查（勘察）笔录（1.27）
2.现场照片（1.27）
3.询问笔录（1.27）</t>
  </si>
  <si>
    <t>违法行为持续时间</t>
  </si>
  <si>
    <t>3个月以上，不足6个月</t>
  </si>
  <si>
    <t>1.现场检查（勘察）笔录（1.27）
2.调查询问问笔录（1.27林加水1.28黄邦晓）</t>
  </si>
  <si>
    <t>违法行为发生地</t>
  </si>
  <si>
    <t>在生态保护红线区域外</t>
  </si>
  <si>
    <t>1.环境影响评价批复文件
2.闽侯县国土空间基础信息平台关于生态保护红线分析的查询截图</t>
  </si>
  <si>
    <t>环境违法次数（两年内，含本次）</t>
  </si>
  <si>
    <t>2次</t>
  </si>
  <si>
    <t>福建省环境监察执法系统在线调阅截图</t>
  </si>
  <si>
    <t>对周边居民、单位等的影响</t>
  </si>
  <si>
    <t>未发现对周边生产经营、生活造成不良影响</t>
  </si>
  <si>
    <t>1.信访投诉平台在线调阅截图
2.现场检查（勘察）笔录（1.27）
3.现场照片（1.27）</t>
  </si>
  <si>
    <t>违法行为个性裁量基准表</t>
  </si>
  <si>
    <t>违法事实</t>
  </si>
  <si>
    <t>畜禽养殖场、养殖小区投入生产、使用，建设的污染防治配套设施未正常运行的</t>
  </si>
  <si>
    <t>1.现场检查（勘察）笔录（1.27）
2.现场照片（1.27）
3.询问笔录（1.27林加水1.28黄邦晓）
4.现场照片（2.9）</t>
  </si>
  <si>
    <t>环评类型</t>
  </si>
  <si>
    <t>报告书</t>
  </si>
  <si>
    <t>环境影响报告书部分章节及其批复</t>
  </si>
  <si>
    <t>违法行为修正裁量基准表</t>
  </si>
  <si>
    <t>裁量取值（-2～2）</t>
  </si>
  <si>
    <t>对违法行为的改正态度</t>
  </si>
  <si>
    <t>立即改正</t>
  </si>
  <si>
    <t>配合调查情况</t>
  </si>
  <si>
    <t>配合调查</t>
  </si>
  <si>
    <t>1.现场检查（勘察）笔录（1.27）
2.现场照片（1.27）
3.询问笔录（1.27林加水1.28黄邦晓）</t>
  </si>
  <si>
    <t>主观过错程度</t>
  </si>
  <si>
    <t>过失</t>
  </si>
  <si>
    <t>1.现场检查（勘察）笔录（1.27）
2.现场照片（1.27）
3.询问笔录（1.27林加水1.28黄邦晓)
4.现场照片（2.9）</t>
  </si>
  <si>
    <t>共性、个性裁量表均值：</t>
  </si>
  <si>
    <r>
      <rPr>
        <b/>
        <sz val="14"/>
        <rFont val="宋体"/>
        <charset val="134"/>
      </rPr>
      <t>裁量系数A</t>
    </r>
    <r>
      <rPr>
        <sz val="14"/>
        <rFont val="宋体"/>
        <charset val="134"/>
      </rPr>
      <t>=50%×污染后果对应的裁量等级数值+50%×其他裁量等级数值的平均数</t>
    </r>
  </si>
  <si>
    <t>修正裁量表取值个数：</t>
  </si>
  <si>
    <t>修正裁量表取值总和：</t>
  </si>
  <si>
    <r>
      <rPr>
        <b/>
        <sz val="14"/>
        <rFont val="宋体"/>
        <charset val="134"/>
      </rPr>
      <t>裁量系数B</t>
    </r>
    <r>
      <rPr>
        <sz val="14"/>
        <rFont val="宋体"/>
        <charset val="134"/>
      </rPr>
      <t>=[修正因子数值之和/（所取修正因子个数*2）]×</t>
    </r>
    <r>
      <rPr>
        <sz val="14"/>
        <rFont val="宋体"/>
        <charset val="134"/>
      </rPr>
      <t>1</t>
    </r>
    <r>
      <rPr>
        <sz val="14"/>
        <rFont val="宋体"/>
        <charset val="134"/>
      </rPr>
      <t>0%×修正因子个数</t>
    </r>
  </si>
  <si>
    <t>计算公式X=N+（M-N）×[（A-1）/4]×（1+B）</t>
  </si>
  <si>
    <t>【备注：根据《福建省生态环境行政处罚裁量规则》，最终罚款金额为计算公示得出金额高于一万按“千”取整，低于一万按“百”取整(舍去不足一千或一百的部分)】</t>
  </si>
  <si>
    <t>从轻处罚情形</t>
  </si>
  <si>
    <t>履行生态环境损害赔偿责任</t>
  </si>
  <si>
    <t>1.生态环境损害鉴定评估专家意见；
2.生态环境损害赔偿协议；
3.生态环境损害赔偿非税收入缴款凭证及专家咨询费用电子凭证。</t>
  </si>
  <si>
    <t>最终罚款金额</t>
  </si>
  <si>
    <t>在规定期限内改正</t>
  </si>
  <si>
    <t>超过整改期限完成整改</t>
  </si>
  <si>
    <t>拒不改正</t>
  </si>
  <si>
    <t>无明显证据</t>
  </si>
  <si>
    <t>空白</t>
  </si>
  <si>
    <t>违法行为环境影响程度中或者造成公私财产损失10万元以上不足20万元或者违法所得10万元以上不足30万元的</t>
  </si>
  <si>
    <t>违法行为环境影响的程度大或者造成公私财产损失20万元以上不足30万元或者违法所得30万元以上不足50万元</t>
  </si>
  <si>
    <t>违法行为环境影响程度重大或者造成公私财产损失30万元以上或者违法所得50万元以上</t>
  </si>
  <si>
    <t>个体工商户及一般自然人</t>
  </si>
  <si>
    <t>中小微型企事业单位</t>
  </si>
  <si>
    <t>大型、央企或上市公司</t>
  </si>
  <si>
    <t>1次</t>
  </si>
  <si>
    <t>3次</t>
  </si>
  <si>
    <t>4次以上</t>
  </si>
  <si>
    <t>不足1个月</t>
  </si>
  <si>
    <t>1个月以上，不足3个月</t>
  </si>
  <si>
    <t>6个月以上，不足12个月</t>
  </si>
  <si>
    <t>12个月以上</t>
  </si>
  <si>
    <t>对周边生产经营、生活有较轻影响</t>
  </si>
  <si>
    <t>对周边生产经营、生活造成较大影响</t>
  </si>
  <si>
    <t>采取补救措施，消除环境影响或者恢复原状</t>
  </si>
  <si>
    <t>采取补救措施，减轻环境影响或者环境影响未扩大</t>
  </si>
  <si>
    <t>未采取补救措施，环境影响未扩大</t>
  </si>
  <si>
    <t>未采取补救措施，环境影响持续扩大</t>
  </si>
  <si>
    <t>不配合调查</t>
  </si>
  <si>
    <t>一般废水</t>
  </si>
  <si>
    <t>医疗废水</t>
  </si>
  <si>
    <t>含其他有毒有害物质的废水、含一类污染物、重金属、病原体、放射性物质的废水</t>
  </si>
  <si>
    <t>V类水体或污水集中处理设施</t>
  </si>
  <si>
    <t>IV类水体</t>
  </si>
  <si>
    <t>一般废水超标3倍以下</t>
  </si>
  <si>
    <t>医疗废水超标1倍以下</t>
  </si>
  <si>
    <t>超标0.5倍以下</t>
  </si>
  <si>
    <t>III类水体</t>
  </si>
  <si>
    <t>一般废水超标3倍以上，5倍以下</t>
  </si>
  <si>
    <t>医疗废水超标1倍以上，3倍以下</t>
  </si>
  <si>
    <t>超标0.5倍以上，1倍以下</t>
  </si>
  <si>
    <t>II类水体</t>
  </si>
  <si>
    <t>一般废水超标5倍以上，30倍以下</t>
  </si>
  <si>
    <t>医疗废水超标3倍以上，5倍以下</t>
  </si>
  <si>
    <t>超标1倍以上，2倍以下</t>
  </si>
  <si>
    <t>I类水体</t>
  </si>
  <si>
    <t>一般废水超标30倍以上，100倍以下</t>
  </si>
  <si>
    <t>医疗废水超标5倍以上，10倍以下</t>
  </si>
  <si>
    <t>超标2倍以上，3倍以下</t>
  </si>
  <si>
    <t>一般废水超标100倍以上</t>
  </si>
  <si>
    <t>医疗废水超标10倍以上</t>
  </si>
  <si>
    <t>超标3倍以上</t>
  </si>
  <si>
    <t>不足10吨（一般排污单位）</t>
  </si>
  <si>
    <t>10吨以上不足100吨（一般排污单位）</t>
  </si>
  <si>
    <t>100吨以上不足500吨（一般排污单位）</t>
  </si>
  <si>
    <t>500吨以上不足1000吨（一般排污单位）</t>
  </si>
  <si>
    <t>1000吨以上（一般排污单位）</t>
  </si>
  <si>
    <t>主体工程已开工建设但未建成或已建成但尚未投入生产使用</t>
  </si>
  <si>
    <t>主体工程已建成并已投入生产使用</t>
  </si>
  <si>
    <t>经生态环境主管部门责令停止建设，拒不执行</t>
  </si>
  <si>
    <t>符合环境功能规划</t>
  </si>
  <si>
    <t>不符合环境功能规划，但不在保护区内</t>
  </si>
  <si>
    <t>位于自然保护区实验区／自然保护地一般控制区/饮用水水源准保护区</t>
  </si>
  <si>
    <t>位于自然保护区缓冲区／饮用水水源二级保护区</t>
  </si>
  <si>
    <t>位于自然保护区核心区／自然保护地核心保护区/饮用水水源一级保护区</t>
  </si>
  <si>
    <t>报告表</t>
  </si>
  <si>
    <t>一般报告书</t>
  </si>
  <si>
    <t>报告书（化工、电镀、皮革、造纸、制浆、冶炼、放射性、 印染、染料、炼焦、炼油项目）</t>
  </si>
  <si>
    <t>污染防治设施已建成未经验收或验收不合格，主体工程投入生产或者使用的</t>
  </si>
  <si>
    <t>污染防治设施已动工建设尚未建成，主体工程投入生产或者使用的</t>
  </si>
  <si>
    <t>污染防治设施尚未建设，主体工程投入生产或使用的</t>
  </si>
  <si>
    <t>污染防治设施未配套设计的，主体工程投入生产或使用的</t>
  </si>
  <si>
    <t>未超标</t>
  </si>
  <si>
    <t>一般</t>
  </si>
  <si>
    <t>医疗</t>
  </si>
  <si>
    <t>含其他有毒有害物质的废水、含一类污染物、重金属、病原体、放射性物质</t>
  </si>
  <si>
    <t>一般废水超标5倍以下</t>
  </si>
  <si>
    <t>医疗废水超标3倍以下/含其他有毒有害物质的废水</t>
  </si>
  <si>
    <t>含一类污染物、重金属、病原体、放射性物质的废水超标1倍以下</t>
  </si>
  <si>
    <t>含其他有毒有害物质的废水、含一类污染物、重金属、病原体、放射性物质的废水超标1倍以上，3倍以下</t>
  </si>
  <si>
    <t>含其他有毒有害物质的废水、含一类污染物、重金属、病原体、放射性物质的废水超标3倍以上，10倍以下</t>
  </si>
  <si>
    <t>含其他有毒有害物质的废水、含一类污染物、重金属、病原体、放射性物质的废水超标10倍以上</t>
  </si>
  <si>
    <t>经处理设施后以逃避监管的方式排放的/违反操作规程使用污染物处理设施，致使处理设施不能正常发挥处理作用的/污染物处理设施发生故障后，排污单位不及时或者不按规程进行检查和维修</t>
  </si>
  <si>
    <t>将未经处理的污染物从污染物处理设施的中间工序引出直接排放的/非紧急情况下开启污染物处理设施的应急阀门</t>
  </si>
  <si>
    <t>将全部污染物不经过处理设施，直接排放的/在生产经营或者作业过程中，停止运行污染物处理设施的/非紧急情况下开启污染物处理设施的应急阀门/篡改、伪造检测数据的</t>
  </si>
  <si>
    <t>未规范采取防治扬尘污染措施，或者围挡高度低于堆放物高度的</t>
  </si>
  <si>
    <t>未采取防治扬尘污染措施或者设置围挡的</t>
  </si>
  <si>
    <t>二类功能区（工业区和农村地区）</t>
  </si>
  <si>
    <t>二类功能区（居民区、商业交通居民混合区、文化区）</t>
  </si>
  <si>
    <t>一类功能区</t>
  </si>
  <si>
    <t>占地面积100㎡以内的</t>
  </si>
  <si>
    <t>占地面积100㎡以上500㎡以内的</t>
  </si>
  <si>
    <t>占地面积500㎡以上的</t>
  </si>
  <si>
    <t>虽建立固体废物管理台账，但记录不完整的</t>
  </si>
  <si>
    <t>未建立固体废物管理台账的</t>
  </si>
  <si>
    <t>虽建立固体废物管理台账，台账造假的</t>
  </si>
  <si>
    <t>贮存场所已建设危险废物污染防治措施的</t>
  </si>
  <si>
    <t>贮存场所已建设固体废物污染防治措施的</t>
  </si>
  <si>
    <t>未建设固体废物污染防治措施的</t>
  </si>
  <si>
    <t>混合物数量不足5吨（混合物不属于危废的）</t>
  </si>
  <si>
    <t>混合物数量5吨以上不足20吨（混合物不属于危废的）</t>
  </si>
  <si>
    <t>混合物数量20吨以上（混合物不属于危废的）</t>
  </si>
  <si>
    <t>混合物数量不足1吨（混合物属于危废的）</t>
  </si>
  <si>
    <t>混合物数量1吨以上不足3吨（混合物属于危废的）</t>
  </si>
  <si>
    <t>混合物数量3吨以上（混合物属于危废的）</t>
  </si>
  <si>
    <t>超过5分贝以内</t>
  </si>
  <si>
    <t>超过 5 分贝以上 10 分贝以内的</t>
  </si>
  <si>
    <t>超过 10 分贝以上的</t>
  </si>
  <si>
    <t>4类声环境功能区</t>
  </si>
  <si>
    <t>3类声环境功能区</t>
  </si>
  <si>
    <t>2类声环境功能区</t>
  </si>
  <si>
    <t>1类声环境功能区</t>
  </si>
  <si>
    <t>0类声环境功能区</t>
  </si>
  <si>
    <t>6:00-12:00或14:30-22:00</t>
  </si>
  <si>
    <t>12：00-14:30或22:00－次日6:00</t>
  </si>
  <si>
    <t>符合下列情形之一的：1.在生态保护红线区域内，且在自然保护地核心保护区、饮用水水源一级保护区外；2.在自然保护地一般控制区；3.在饮用水水源二级保护区。</t>
  </si>
  <si>
    <t>符合下列情形之一的：1.在自然保护地核心保护区；2.在饮用水水源一级保护区。</t>
  </si>
  <si>
    <t>故意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</si>
</sst>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zoomScale="85" zoomScaleNormal="85" workbookViewId="0">
      <selection activeCell="I9" sqref="I9"/>
    </sheetView>
  </sheetViews>
  <sheetFormatPr defaultColWidth="9" defaultRowHeight="13.5" outlineLevelCol="5"/>
  <cols>
    <col min="1" max="1" width="16.4666666666667" style="4" customWidth="1"/>
    <col min="2" max="2" width="36.4666666666667" style="4" customWidth="1"/>
    <col min="3" max="3" width="45.2916666666667" style="4" customWidth="1"/>
    <col min="4" max="4" width="12.0583333333333" style="4" customWidth="1"/>
    <col min="5" max="16384" width="9" style="4"/>
  </cols>
  <sheetData>
    <row r="1" ht="21" customHeight="1" spans="1:6">
      <c r="A1" s="5" t="s">
        <v>0</v>
      </c>
      <c r="B1" s="6"/>
      <c r="C1" s="6"/>
      <c r="D1" s="6"/>
    </row>
    <row r="2" ht="30.95" customHeight="1" spans="1:6">
      <c r="A2" s="7" t="s">
        <v>1</v>
      </c>
      <c r="B2" s="8"/>
      <c r="C2" s="8"/>
      <c r="D2" s="8"/>
      <c r="E2" s="9"/>
      <c r="F2" s="9"/>
    </row>
    <row r="3" ht="18" customHeight="1" spans="1:6">
      <c r="A3" s="10" t="s">
        <v>2</v>
      </c>
      <c r="B3" s="11"/>
      <c r="C3" s="11"/>
      <c r="D3" s="11"/>
      <c r="F3" s="9"/>
    </row>
    <row r="4" ht="34" customHeight="1" spans="1:6">
      <c r="A4" s="5" t="s">
        <v>3</v>
      </c>
      <c r="B4" s="12" t="s">
        <v>4</v>
      </c>
      <c r="C4" s="12"/>
      <c r="D4" s="12"/>
      <c r="F4" s="9"/>
    </row>
    <row r="5" ht="32" customHeight="1" spans="1:6">
      <c r="A5" s="5" t="s">
        <v>5</v>
      </c>
      <c r="B5" s="12" t="s">
        <v>6</v>
      </c>
      <c r="C5" s="12"/>
      <c r="D5" s="12"/>
    </row>
    <row r="6" ht="35" customHeight="1" spans="1:6">
      <c r="A6" s="5" t="s">
        <v>7</v>
      </c>
      <c r="B6" s="12" t="s">
        <v>8</v>
      </c>
      <c r="C6" s="12"/>
      <c r="D6" s="12"/>
    </row>
    <row r="7" ht="39.95" customHeight="1" spans="1:6">
      <c r="A7" s="5" t="s">
        <v>9</v>
      </c>
      <c r="B7" s="5" t="s">
        <v>10</v>
      </c>
      <c r="C7" s="12" t="s">
        <v>11</v>
      </c>
      <c r="D7" s="13">
        <v>10</v>
      </c>
    </row>
    <row r="8" ht="39.95" customHeight="1" spans="1:6">
      <c r="A8" s="5"/>
      <c r="B8" s="12" t="s">
        <v>12</v>
      </c>
      <c r="C8" s="12" t="s">
        <v>13</v>
      </c>
      <c r="D8" s="13">
        <v>0</v>
      </c>
    </row>
    <row r="9" ht="32.1" customHeight="1" spans="1:6">
      <c r="A9" s="5" t="s">
        <v>14</v>
      </c>
      <c r="B9" s="12"/>
      <c r="C9" s="12"/>
      <c r="D9" s="12"/>
      <c r="E9" s="14"/>
    </row>
    <row r="10" ht="37.5" spans="1:6">
      <c r="A10" s="5" t="s">
        <v>15</v>
      </c>
      <c r="B10" s="5" t="s">
        <v>16</v>
      </c>
      <c r="C10" s="5" t="s">
        <v>17</v>
      </c>
      <c r="D10" s="5" t="s">
        <v>18</v>
      </c>
      <c r="E10" s="14"/>
    </row>
    <row r="11" ht="60" customHeight="1" spans="1:6">
      <c r="A11" s="12" t="s">
        <v>19</v>
      </c>
      <c r="B11" s="15" t="s">
        <v>20</v>
      </c>
      <c r="C11" s="16" t="s">
        <v>21</v>
      </c>
      <c r="D11" s="17">
        <f>VLOOKUP(B11,'权重数据库（请勿删改）'!A7:B10,2,0)</f>
        <v>1</v>
      </c>
      <c r="E11" s="14"/>
    </row>
    <row r="12" ht="59" customHeight="1" spans="1:6">
      <c r="A12" s="12" t="s">
        <v>22</v>
      </c>
      <c r="B12" s="18" t="s">
        <v>23</v>
      </c>
      <c r="C12" s="16" t="s">
        <v>24</v>
      </c>
      <c r="D12" s="19">
        <f>VLOOKUP(B12,'权重数据库（请勿删改）'!A21:B25,2,0)</f>
        <v>3</v>
      </c>
      <c r="E12" s="20"/>
    </row>
    <row r="13" ht="56.25" spans="1:6">
      <c r="A13" s="12" t="s">
        <v>25</v>
      </c>
      <c r="B13" s="18" t="s">
        <v>26</v>
      </c>
      <c r="C13" s="16" t="s">
        <v>27</v>
      </c>
      <c r="D13" s="19">
        <f>VLOOKUP(B13,'权重数据库（请勿删改）'!A166:B168,2,0)</f>
        <v>1</v>
      </c>
      <c r="E13" s="20"/>
    </row>
    <row r="14" ht="56.25" spans="1:6">
      <c r="A14" s="12" t="s">
        <v>28</v>
      </c>
      <c r="B14" s="18" t="s">
        <v>29</v>
      </c>
      <c r="C14" s="16" t="s">
        <v>30</v>
      </c>
      <c r="D14" s="19">
        <f>VLOOKUP(B14,'权重数据库（请勿删改）'!A16:B19,2,0)</f>
        <v>2</v>
      </c>
      <c r="E14" s="20"/>
    </row>
    <row r="15" ht="56.25" spans="1:6">
      <c r="A15" s="12" t="s">
        <v>31</v>
      </c>
      <c r="B15" s="18" t="s">
        <v>32</v>
      </c>
      <c r="C15" s="16" t="s">
        <v>33</v>
      </c>
      <c r="D15" s="19">
        <f>VLOOKUP(B15,'权重数据库（请勿删改）'!A27:B29,2,0)</f>
        <v>1</v>
      </c>
      <c r="E15" s="20"/>
    </row>
    <row r="16" ht="29.1" customHeight="1" spans="1:6">
      <c r="A16" s="5" t="s">
        <v>34</v>
      </c>
      <c r="B16" s="12"/>
      <c r="C16" s="12"/>
      <c r="D16" s="12"/>
      <c r="E16" s="20"/>
    </row>
    <row r="17" ht="37.5" spans="1:5">
      <c r="A17" s="5" t="s">
        <v>15</v>
      </c>
      <c r="B17" s="5" t="s">
        <v>16</v>
      </c>
      <c r="C17" s="5" t="s">
        <v>17</v>
      </c>
      <c r="D17" s="5" t="s">
        <v>18</v>
      </c>
      <c r="E17" s="20"/>
    </row>
    <row r="18" ht="75" spans="1:5">
      <c r="A18" s="21" t="s">
        <v>35</v>
      </c>
      <c r="B18" s="22" t="s">
        <v>36</v>
      </c>
      <c r="C18" s="16" t="s">
        <v>37</v>
      </c>
      <c r="D18" s="23">
        <v>1</v>
      </c>
      <c r="E18" s="20"/>
    </row>
    <row r="19" ht="39.95" customHeight="1" spans="1:5">
      <c r="A19" s="12" t="s">
        <v>38</v>
      </c>
      <c r="B19" s="12" t="s">
        <v>39</v>
      </c>
      <c r="C19" s="15" t="s">
        <v>40</v>
      </c>
      <c r="D19" s="19">
        <v>5</v>
      </c>
      <c r="E19" s="20"/>
    </row>
    <row r="20" ht="35" customHeight="1" spans="1:5">
      <c r="A20" s="5" t="s">
        <v>41</v>
      </c>
      <c r="B20" s="12"/>
      <c r="C20" s="12"/>
      <c r="D20" s="12"/>
      <c r="E20" s="20"/>
    </row>
    <row r="21" ht="56.25" spans="1:5">
      <c r="A21" s="5" t="s">
        <v>15</v>
      </c>
      <c r="B21" s="5" t="s">
        <v>16</v>
      </c>
      <c r="C21" s="5" t="s">
        <v>17</v>
      </c>
      <c r="D21" s="5" t="s">
        <v>42</v>
      </c>
      <c r="E21" s="20"/>
    </row>
    <row r="22" ht="84" customHeight="1" spans="1:5">
      <c r="A22" s="12" t="s">
        <v>43</v>
      </c>
      <c r="B22" s="24" t="s">
        <v>44</v>
      </c>
      <c r="C22" s="16" t="s">
        <v>37</v>
      </c>
      <c r="D22" s="25">
        <f>VLOOKUP(B22,'权重数据库（请勿删改）'!A1:B5,2,0)</f>
        <v>-2</v>
      </c>
      <c r="E22" s="20"/>
    </row>
    <row r="23" ht="56.25" spans="1:5">
      <c r="A23" s="12" t="s">
        <v>45</v>
      </c>
      <c r="B23" s="24" t="s">
        <v>46</v>
      </c>
      <c r="C23" s="15" t="s">
        <v>47</v>
      </c>
      <c r="D23" s="25">
        <f>VLOOKUP(B23,'权重数据库（请勿删改）'!A37:B39,2,0)</f>
        <v>-2</v>
      </c>
    </row>
    <row r="24" ht="75" spans="1:5">
      <c r="A24" s="12" t="s">
        <v>48</v>
      </c>
      <c r="B24" s="12" t="s">
        <v>49</v>
      </c>
      <c r="C24" s="15" t="s">
        <v>50</v>
      </c>
      <c r="D24" s="25">
        <f>VLOOKUP(B24,'权重数据库（请勿删改）'!A170:B172,2,0)</f>
        <v>-2</v>
      </c>
    </row>
    <row r="25" ht="39.95" customHeight="1" spans="1:5">
      <c r="A25" s="18" t="s">
        <v>51</v>
      </c>
      <c r="B25" s="18"/>
      <c r="C25" s="18"/>
      <c r="D25" s="26">
        <f>AVERAGE(D12:D15,D18:D19)</f>
        <v>2.16666666666667</v>
      </c>
    </row>
    <row r="26" ht="39.95" customHeight="1" spans="1:5">
      <c r="A26" s="27" t="s">
        <v>52</v>
      </c>
      <c r="B26" s="27"/>
      <c r="C26" s="27"/>
      <c r="D26" s="26">
        <f>0.5*D11+0.5*D25</f>
        <v>1.58333333333333</v>
      </c>
    </row>
    <row r="27" ht="39.95" customHeight="1" spans="1:5">
      <c r="A27" s="18" t="s">
        <v>53</v>
      </c>
      <c r="B27" s="18"/>
      <c r="C27" s="18"/>
      <c r="D27" s="28">
        <f>COUNT(D22:D24)</f>
        <v>3</v>
      </c>
    </row>
    <row r="28" ht="39.95" customHeight="1" spans="1:5">
      <c r="A28" s="18" t="s">
        <v>54</v>
      </c>
      <c r="B28" s="18"/>
      <c r="C28" s="18"/>
      <c r="D28" s="28">
        <f>SUM(D22:D24)</f>
        <v>-6</v>
      </c>
    </row>
    <row r="29" ht="39.95" customHeight="1" spans="1:5">
      <c r="A29" s="27" t="s">
        <v>55</v>
      </c>
      <c r="B29" s="27"/>
      <c r="C29" s="27"/>
      <c r="D29" s="26">
        <f>IFERROR(ROUND(D28/D27/2*0.1*D27,4),0)</f>
        <v>-0.3</v>
      </c>
    </row>
    <row r="30" ht="39.95" customHeight="1" spans="1:5">
      <c r="A30" s="27" t="s">
        <v>56</v>
      </c>
      <c r="B30" s="27"/>
      <c r="C30" s="27"/>
      <c r="D30" s="29">
        <v>1.020833</v>
      </c>
    </row>
    <row r="31" ht="76" customHeight="1" spans="1:5">
      <c r="A31" s="18" t="s">
        <v>57</v>
      </c>
      <c r="B31" s="27"/>
      <c r="C31" s="27"/>
      <c r="D31" s="30">
        <v>1</v>
      </c>
    </row>
    <row r="32" ht="118" customHeight="1" spans="1:5">
      <c r="A32" s="27" t="s">
        <v>58</v>
      </c>
      <c r="B32" s="24" t="s">
        <v>59</v>
      </c>
      <c r="C32" s="18" t="s">
        <v>60</v>
      </c>
      <c r="D32" s="29">
        <v>-0.546</v>
      </c>
    </row>
    <row r="33" ht="18.75" spans="1:4">
      <c r="A33" s="31" t="s">
        <v>61</v>
      </c>
      <c r="B33" s="31"/>
      <c r="C33" s="31"/>
      <c r="D33" s="29">
        <v>0.454</v>
      </c>
    </row>
  </sheetData>
  <mergeCells count="16">
    <mergeCell ref="A2:D2"/>
    <mergeCell ref="A3:D3"/>
    <mergeCell ref="B4:D4"/>
    <mergeCell ref="B5:D5"/>
    <mergeCell ref="B6:D6"/>
    <mergeCell ref="A9:D9"/>
    <mergeCell ref="A16:D16"/>
    <mergeCell ref="A20:D20"/>
    <mergeCell ref="A25:C25"/>
    <mergeCell ref="A26:C26"/>
    <mergeCell ref="A27:C27"/>
    <mergeCell ref="A28:C28"/>
    <mergeCell ref="A29:C29"/>
    <mergeCell ref="A30:C30"/>
    <mergeCell ref="A31:C31"/>
    <mergeCell ref="A7:A8"/>
  </mergeCells>
  <dataValidations count="8">
    <dataValidation type="list" allowBlank="1" showInputMessage="1" showErrorMessage="1" sqref="B11">
      <formula1>"违法行为环境影响程度小或者造成公私财产损失10万元以下或者违法所得不足10万元的,违法行为环境影响程度中或者造成公私财产损失10万元以上不足20万元或者违法所得10万元以上不足30万元的,违法行为环境影响的程度大或者造成公私财产损失20万元以上不足30万元或者违法所得30万元以上不足50万元,违法行为环境影响程度重大或者造成公私财产损失30万元以上或者违法所得50万元以上"</formula1>
    </dataValidation>
    <dataValidation type="list" allowBlank="1" showInputMessage="1" showErrorMessage="1" sqref="B12">
      <formula1>"不足1个月,1个月以上，不足3个月,3个月以上，不足6个月,6个月以上，不足12个月,12个月以上"</formula1>
    </dataValidation>
    <dataValidation type="list" allowBlank="1" showInputMessage="1" showErrorMessage="1" sqref="B13">
      <formula1>"在生态保护红线区域外,符合下列情形之一的：1.在生态保护红线区域内，且在自然保护地核心保护区、饮用水水源一级保护区外；2.在自然保护地一般控制区；3.在饮用水水源二级保护区。,符合下列情形之一的：1.在自然保护地核心保护区；2.在饮用水水源一级保护区。"</formula1>
    </dataValidation>
    <dataValidation type="list" allowBlank="1" showInputMessage="1" showErrorMessage="1" sqref="B14">
      <formula1>"1次,2次,3次,4次以上"</formula1>
    </dataValidation>
    <dataValidation type="list" allowBlank="1" showInputMessage="1" showErrorMessage="1" sqref="B15">
      <formula1>"未发现对周边生产经营、生活造成不良影响,对周边生产经营、生活有较轻影响,对周边生产经营、生活造成较大影响"</formula1>
    </dataValidation>
    <dataValidation type="list" allowBlank="1" showInputMessage="1" showErrorMessage="1" sqref="B22">
      <formula1>"立即改正,在规定期限内改正,超过整改期限完成整改,拒不改正,无明显证据"</formula1>
    </dataValidation>
    <dataValidation type="list" allowBlank="1" showInputMessage="1" showErrorMessage="1" sqref="B23">
      <formula1>"配合调查,不配合调查,无明显证据"</formula1>
    </dataValidation>
    <dataValidation type="list" allowBlank="1" showInputMessage="1" showErrorMessage="1" sqref="B24">
      <formula1>"过失,故意,无明显证据"</formula1>
    </dataValidation>
  </dataValidations>
  <printOptions horizontalCentered="1"/>
  <pageMargins left="0.751388888888889" right="0.751388888888889" top="1" bottom="1" header="0.5" footer="0.5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opLeftCell="A16" workbookViewId="0">
      <selection activeCell="A29" sqref="A29"/>
    </sheetView>
  </sheetViews>
  <sheetFormatPr defaultColWidth="9" defaultRowHeight="13.5" outlineLevelCol="7"/>
  <cols>
    <col min="1" max="1" width="103.75" customWidth="1"/>
    <col min="6" max="6" width="31.5" customWidth="1"/>
    <col min="7" max="7" width="48.75" customWidth="1"/>
    <col min="8" max="8" width="104.383333333333" customWidth="1"/>
  </cols>
  <sheetData>
    <row r="1" spans="1:2">
      <c r="A1" t="s">
        <v>44</v>
      </c>
      <c r="B1">
        <v>-2</v>
      </c>
    </row>
    <row r="2" spans="1:2">
      <c r="A2" t="s">
        <v>62</v>
      </c>
      <c r="B2">
        <v>-1</v>
      </c>
    </row>
    <row r="3" spans="1:2">
      <c r="A3" t="s">
        <v>63</v>
      </c>
      <c r="B3">
        <v>1</v>
      </c>
    </row>
    <row r="4" spans="1:2">
      <c r="A4" t="s">
        <v>64</v>
      </c>
      <c r="B4">
        <v>2</v>
      </c>
    </row>
    <row r="5" spans="1:2">
      <c r="A5" s="1" t="s">
        <v>65</v>
      </c>
      <c r="B5" s="1" t="s">
        <v>66</v>
      </c>
    </row>
    <row r="7" spans="1:2">
      <c r="A7" s="1" t="s">
        <v>20</v>
      </c>
      <c r="B7">
        <v>1</v>
      </c>
    </row>
    <row r="8" spans="1:2">
      <c r="A8" s="1" t="s">
        <v>67</v>
      </c>
      <c r="B8">
        <v>2</v>
      </c>
    </row>
    <row r="9" spans="1:2">
      <c r="A9" s="1" t="s">
        <v>68</v>
      </c>
      <c r="B9">
        <v>3</v>
      </c>
    </row>
    <row r="10" ht="14.25" spans="1:2">
      <c r="A10" s="2" t="s">
        <v>69</v>
      </c>
      <c r="B10">
        <v>5</v>
      </c>
    </row>
    <row r="12" spans="1:2">
      <c r="A12" t="s">
        <v>70</v>
      </c>
      <c r="B12">
        <v>1</v>
      </c>
    </row>
    <row r="13" spans="1:2">
      <c r="A13" t="s">
        <v>71</v>
      </c>
      <c r="B13">
        <v>3</v>
      </c>
    </row>
    <row r="14" spans="1:2">
      <c r="A14" t="s">
        <v>72</v>
      </c>
      <c r="B14">
        <v>5</v>
      </c>
    </row>
    <row r="16" spans="1:2">
      <c r="A16" s="1" t="s">
        <v>73</v>
      </c>
      <c r="B16">
        <v>1</v>
      </c>
    </row>
    <row r="17" spans="1:2">
      <c r="A17" s="1" t="s">
        <v>29</v>
      </c>
      <c r="B17">
        <v>2</v>
      </c>
    </row>
    <row r="18" spans="1:2">
      <c r="A18" s="1" t="s">
        <v>74</v>
      </c>
      <c r="B18">
        <v>3</v>
      </c>
    </row>
    <row r="19" spans="1:2">
      <c r="A19" s="1" t="s">
        <v>75</v>
      </c>
      <c r="B19">
        <v>5</v>
      </c>
    </row>
    <row r="21" spans="1:2">
      <c r="A21" s="1" t="s">
        <v>76</v>
      </c>
      <c r="B21">
        <v>1</v>
      </c>
    </row>
    <row r="22" spans="1:2">
      <c r="A22" s="1" t="s">
        <v>77</v>
      </c>
      <c r="B22">
        <v>2</v>
      </c>
    </row>
    <row r="23" spans="1:2">
      <c r="A23" s="1" t="s">
        <v>23</v>
      </c>
      <c r="B23">
        <v>3</v>
      </c>
    </row>
    <row r="24" spans="1:2">
      <c r="A24" s="1" t="s">
        <v>78</v>
      </c>
      <c r="B24">
        <v>4</v>
      </c>
    </row>
    <row r="25" spans="1:2">
      <c r="A25" s="1" t="s">
        <v>79</v>
      </c>
      <c r="B25">
        <v>5</v>
      </c>
    </row>
    <row r="27" spans="1:2">
      <c r="A27" s="1" t="s">
        <v>32</v>
      </c>
      <c r="B27">
        <v>1</v>
      </c>
    </row>
    <row r="28" spans="1:2">
      <c r="A28" s="1" t="s">
        <v>80</v>
      </c>
      <c r="B28">
        <v>3</v>
      </c>
    </row>
    <row r="29" spans="1:2">
      <c r="A29" s="1" t="s">
        <v>81</v>
      </c>
      <c r="B29">
        <v>5</v>
      </c>
    </row>
    <row r="31" spans="1:2">
      <c r="A31" s="1" t="s">
        <v>82</v>
      </c>
      <c r="B31">
        <v>-2</v>
      </c>
    </row>
    <row r="32" spans="1:2">
      <c r="A32" s="1" t="s">
        <v>83</v>
      </c>
      <c r="B32">
        <v>-1</v>
      </c>
    </row>
    <row r="33" spans="1:8">
      <c r="A33" t="s">
        <v>84</v>
      </c>
      <c r="B33">
        <v>0</v>
      </c>
    </row>
    <row r="34" spans="1:8">
      <c r="A34" t="s">
        <v>85</v>
      </c>
      <c r="B34">
        <v>2</v>
      </c>
    </row>
    <row r="35" spans="1:8">
      <c r="A35" t="s">
        <v>65</v>
      </c>
      <c r="B35" t="s">
        <v>66</v>
      </c>
    </row>
    <row r="37" spans="1:8">
      <c r="A37" s="1" t="s">
        <v>46</v>
      </c>
      <c r="B37">
        <v>-2</v>
      </c>
    </row>
    <row r="38" spans="1:8">
      <c r="A38" t="s">
        <v>86</v>
      </c>
      <c r="B38">
        <v>2</v>
      </c>
    </row>
    <row r="39" spans="1:8">
      <c r="A39" t="s">
        <v>65</v>
      </c>
      <c r="B39" t="s">
        <v>66</v>
      </c>
    </row>
    <row r="41" spans="1:8">
      <c r="A41" t="s">
        <v>87</v>
      </c>
      <c r="B41">
        <v>1</v>
      </c>
    </row>
    <row r="42" spans="1:8">
      <c r="A42" t="s">
        <v>88</v>
      </c>
      <c r="B42">
        <v>3</v>
      </c>
    </row>
    <row r="43" spans="1:8">
      <c r="A43" t="s">
        <v>89</v>
      </c>
      <c r="B43">
        <v>5</v>
      </c>
    </row>
    <row r="45" ht="14.25" spans="1:8">
      <c r="A45" t="s">
        <v>90</v>
      </c>
      <c r="B45">
        <v>1</v>
      </c>
      <c r="F45" s="2" t="s">
        <v>87</v>
      </c>
      <c r="G45" s="2" t="s">
        <v>88</v>
      </c>
      <c r="H45" s="2" t="s">
        <v>89</v>
      </c>
    </row>
    <row r="46" ht="14.25" spans="1:8">
      <c r="A46" t="s">
        <v>91</v>
      </c>
      <c r="B46">
        <v>2</v>
      </c>
      <c r="F46" s="2" t="s">
        <v>92</v>
      </c>
      <c r="G46" s="2" t="s">
        <v>93</v>
      </c>
      <c r="H46" s="2" t="s">
        <v>94</v>
      </c>
    </row>
    <row r="47" ht="14.25" spans="1:8">
      <c r="A47" t="s">
        <v>95</v>
      </c>
      <c r="B47">
        <v>3</v>
      </c>
      <c r="F47" s="2" t="s">
        <v>96</v>
      </c>
      <c r="G47" s="2" t="s">
        <v>97</v>
      </c>
      <c r="H47" s="2" t="s">
        <v>98</v>
      </c>
    </row>
    <row r="48" ht="14.25" spans="1:8">
      <c r="A48" t="s">
        <v>99</v>
      </c>
      <c r="B48">
        <v>4</v>
      </c>
      <c r="F48" s="2" t="s">
        <v>100</v>
      </c>
      <c r="G48" s="2" t="s">
        <v>101</v>
      </c>
      <c r="H48" s="2" t="s">
        <v>102</v>
      </c>
    </row>
    <row r="49" ht="14.25" spans="1:8">
      <c r="A49" t="s">
        <v>103</v>
      </c>
      <c r="B49">
        <v>5</v>
      </c>
      <c r="F49" s="2" t="s">
        <v>104</v>
      </c>
      <c r="G49" s="2" t="s">
        <v>105</v>
      </c>
      <c r="H49" s="2" t="s">
        <v>106</v>
      </c>
    </row>
    <row r="50" ht="14.25" spans="1:8">
      <c r="F50" s="2" t="s">
        <v>107</v>
      </c>
      <c r="G50" s="2" t="s">
        <v>108</v>
      </c>
      <c r="H50" s="2" t="s">
        <v>109</v>
      </c>
    </row>
    <row r="51" ht="14.25" spans="1:8">
      <c r="A51" s="2" t="s">
        <v>92</v>
      </c>
      <c r="B51">
        <v>1</v>
      </c>
    </row>
    <row r="52" ht="14.25" spans="1:8">
      <c r="A52" s="2" t="s">
        <v>96</v>
      </c>
      <c r="B52">
        <v>2</v>
      </c>
    </row>
    <row r="53" ht="14.25" spans="1:8">
      <c r="A53" s="2" t="s">
        <v>100</v>
      </c>
      <c r="B53">
        <v>3</v>
      </c>
    </row>
    <row r="54" ht="14.25" spans="1:8">
      <c r="A54" s="2" t="s">
        <v>104</v>
      </c>
      <c r="B54">
        <v>4</v>
      </c>
    </row>
    <row r="55" ht="14.25" spans="1:8">
      <c r="A55" s="2" t="s">
        <v>107</v>
      </c>
      <c r="B55">
        <v>5</v>
      </c>
    </row>
    <row r="56" ht="14.25" spans="1:8">
      <c r="A56" s="2" t="s">
        <v>93</v>
      </c>
      <c r="B56">
        <v>1</v>
      </c>
    </row>
    <row r="57" ht="14.25" spans="1:8">
      <c r="A57" s="2" t="s">
        <v>97</v>
      </c>
      <c r="B57">
        <v>2</v>
      </c>
    </row>
    <row r="58" ht="14.25" spans="1:8">
      <c r="A58" s="2" t="s">
        <v>101</v>
      </c>
      <c r="B58">
        <v>3</v>
      </c>
    </row>
    <row r="59" ht="14.25" spans="1:8">
      <c r="A59" s="2" t="s">
        <v>105</v>
      </c>
      <c r="B59">
        <v>4</v>
      </c>
    </row>
    <row r="60" ht="14.25" spans="1:8">
      <c r="A60" s="2" t="s">
        <v>108</v>
      </c>
      <c r="B60">
        <v>5</v>
      </c>
    </row>
    <row r="61" ht="14.25" spans="1:8">
      <c r="A61" s="2" t="s">
        <v>94</v>
      </c>
      <c r="B61">
        <v>1</v>
      </c>
    </row>
    <row r="62" ht="14.25" spans="1:8">
      <c r="A62" s="2" t="s">
        <v>98</v>
      </c>
      <c r="B62">
        <v>2</v>
      </c>
    </row>
    <row r="63" ht="14.25" spans="1:8">
      <c r="A63" s="2" t="s">
        <v>102</v>
      </c>
      <c r="B63">
        <v>3</v>
      </c>
    </row>
    <row r="64" ht="14.25" spans="1:8">
      <c r="A64" s="2" t="s">
        <v>106</v>
      </c>
      <c r="B64">
        <v>4</v>
      </c>
    </row>
    <row r="65" ht="14.25" spans="1:2">
      <c r="A65" s="2" t="s">
        <v>109</v>
      </c>
      <c r="B65">
        <v>5</v>
      </c>
    </row>
    <row r="67" spans="1:2">
      <c r="A67" t="s">
        <v>110</v>
      </c>
      <c r="B67">
        <v>1</v>
      </c>
    </row>
    <row r="68" spans="1:2">
      <c r="A68" t="s">
        <v>111</v>
      </c>
      <c r="B68">
        <v>2</v>
      </c>
    </row>
    <row r="69" spans="1:2">
      <c r="A69" t="s">
        <v>112</v>
      </c>
      <c r="B69">
        <v>3</v>
      </c>
    </row>
    <row r="70" spans="1:2">
      <c r="A70" t="s">
        <v>113</v>
      </c>
      <c r="B70">
        <v>4</v>
      </c>
    </row>
    <row r="71" spans="1:2">
      <c r="A71" t="s">
        <v>114</v>
      </c>
      <c r="B71">
        <v>5</v>
      </c>
    </row>
    <row r="73" spans="1:2">
      <c r="A73" t="s">
        <v>115</v>
      </c>
      <c r="B73">
        <v>1</v>
      </c>
    </row>
    <row r="74" spans="1:2">
      <c r="A74" t="s">
        <v>116</v>
      </c>
      <c r="B74">
        <v>2</v>
      </c>
    </row>
    <row r="75" spans="1:2">
      <c r="A75" t="s">
        <v>117</v>
      </c>
      <c r="B75">
        <v>5</v>
      </c>
    </row>
    <row r="77" spans="1:2">
      <c r="A77" t="s">
        <v>118</v>
      </c>
      <c r="B77">
        <v>1</v>
      </c>
    </row>
    <row r="78" spans="1:2">
      <c r="A78" t="s">
        <v>119</v>
      </c>
      <c r="B78">
        <v>2</v>
      </c>
    </row>
    <row r="79" spans="1:2">
      <c r="A79" t="s">
        <v>120</v>
      </c>
      <c r="B79">
        <v>3</v>
      </c>
    </row>
    <row r="80" spans="1:2">
      <c r="A80" t="s">
        <v>121</v>
      </c>
      <c r="B80">
        <v>4</v>
      </c>
    </row>
    <row r="81" spans="1:2">
      <c r="A81" t="s">
        <v>122</v>
      </c>
      <c r="B81">
        <v>5</v>
      </c>
    </row>
    <row r="83" spans="1:2">
      <c r="A83" t="s">
        <v>123</v>
      </c>
      <c r="B83">
        <v>1</v>
      </c>
    </row>
    <row r="84" spans="1:2">
      <c r="A84" t="s">
        <v>124</v>
      </c>
      <c r="B84">
        <v>3</v>
      </c>
    </row>
    <row r="85" spans="1:2">
      <c r="A85" t="s">
        <v>125</v>
      </c>
      <c r="B85">
        <v>5</v>
      </c>
    </row>
    <row r="87" spans="1:2">
      <c r="A87" t="s">
        <v>126</v>
      </c>
      <c r="B87">
        <v>1</v>
      </c>
    </row>
    <row r="88" spans="1:2">
      <c r="A88" t="s">
        <v>127</v>
      </c>
      <c r="B88">
        <v>2</v>
      </c>
    </row>
    <row r="89" spans="1:2">
      <c r="A89" t="s">
        <v>128</v>
      </c>
      <c r="B89">
        <v>3</v>
      </c>
    </row>
    <row r="90" spans="1:2">
      <c r="A90" t="s">
        <v>129</v>
      </c>
      <c r="B90">
        <v>5</v>
      </c>
    </row>
    <row r="92" spans="1:2">
      <c r="A92" t="s">
        <v>123</v>
      </c>
      <c r="B92">
        <v>1</v>
      </c>
    </row>
    <row r="93" spans="1:2">
      <c r="A93" t="s">
        <v>124</v>
      </c>
      <c r="B93">
        <v>3</v>
      </c>
    </row>
    <row r="94" spans="1:2">
      <c r="A94" t="s">
        <v>125</v>
      </c>
      <c r="B94">
        <v>5</v>
      </c>
    </row>
    <row r="96" spans="1:2">
      <c r="A96" t="s">
        <v>118</v>
      </c>
      <c r="B96">
        <v>1</v>
      </c>
    </row>
    <row r="97" spans="1:8">
      <c r="A97" t="s">
        <v>119</v>
      </c>
      <c r="B97">
        <v>2</v>
      </c>
    </row>
    <row r="98" spans="1:8">
      <c r="A98" t="s">
        <v>120</v>
      </c>
      <c r="B98">
        <v>3</v>
      </c>
    </row>
    <row r="99" spans="1:8">
      <c r="A99" t="s">
        <v>121</v>
      </c>
      <c r="B99">
        <v>4</v>
      </c>
    </row>
    <row r="100" spans="1:8">
      <c r="A100" t="s">
        <v>122</v>
      </c>
      <c r="B100">
        <v>5</v>
      </c>
    </row>
    <row r="102" ht="14.25" spans="1:8">
      <c r="A102" s="2" t="s">
        <v>130</v>
      </c>
      <c r="B102">
        <v>1</v>
      </c>
      <c r="F102" s="2" t="s">
        <v>131</v>
      </c>
      <c r="G102" s="2" t="s">
        <v>132</v>
      </c>
      <c r="H102" s="2" t="s">
        <v>133</v>
      </c>
    </row>
    <row r="103" ht="14.25" spans="1:8">
      <c r="A103" s="2" t="s">
        <v>134</v>
      </c>
      <c r="B103">
        <v>2</v>
      </c>
      <c r="F103" s="2" t="s">
        <v>130</v>
      </c>
      <c r="G103" s="2" t="s">
        <v>130</v>
      </c>
      <c r="H103" s="2" t="s">
        <v>130</v>
      </c>
    </row>
    <row r="104" ht="14.25" spans="1:8">
      <c r="A104" s="2" t="s">
        <v>100</v>
      </c>
      <c r="B104">
        <v>3</v>
      </c>
      <c r="F104" s="2" t="s">
        <v>134</v>
      </c>
      <c r="G104" s="2" t="s">
        <v>135</v>
      </c>
      <c r="H104" s="2" t="s">
        <v>136</v>
      </c>
    </row>
    <row r="105" ht="14.25" spans="1:8">
      <c r="A105" s="2" t="s">
        <v>104</v>
      </c>
      <c r="B105">
        <v>4</v>
      </c>
      <c r="F105" s="2" t="s">
        <v>100</v>
      </c>
      <c r="G105" s="2" t="s">
        <v>101</v>
      </c>
      <c r="H105" s="2" t="s">
        <v>137</v>
      </c>
    </row>
    <row r="106" ht="14.25" spans="1:8">
      <c r="A106" s="2" t="s">
        <v>107</v>
      </c>
      <c r="B106">
        <v>5</v>
      </c>
      <c r="F106" s="2" t="s">
        <v>104</v>
      </c>
      <c r="G106" s="2" t="s">
        <v>105</v>
      </c>
      <c r="H106" s="2" t="s">
        <v>138</v>
      </c>
    </row>
    <row r="107" ht="14.25" spans="1:8">
      <c r="A107" s="2" t="s">
        <v>130</v>
      </c>
      <c r="B107">
        <v>1</v>
      </c>
      <c r="F107" s="2" t="s">
        <v>107</v>
      </c>
      <c r="G107" s="2" t="s">
        <v>108</v>
      </c>
      <c r="H107" s="2" t="s">
        <v>139</v>
      </c>
    </row>
    <row r="108" ht="14.25" spans="1:8">
      <c r="A108" s="2" t="s">
        <v>135</v>
      </c>
      <c r="B108">
        <v>2</v>
      </c>
    </row>
    <row r="109" ht="14.25" spans="1:8">
      <c r="A109" s="2" t="s">
        <v>101</v>
      </c>
      <c r="B109">
        <v>3</v>
      </c>
    </row>
    <row r="110" ht="14.25" spans="1:8">
      <c r="A110" s="2" t="s">
        <v>105</v>
      </c>
      <c r="B110">
        <v>4</v>
      </c>
    </row>
    <row r="111" ht="14.25" spans="1:8">
      <c r="A111" s="2" t="s">
        <v>108</v>
      </c>
      <c r="B111">
        <v>5</v>
      </c>
    </row>
    <row r="112" ht="14.25" spans="1:8">
      <c r="A112" s="2" t="s">
        <v>130</v>
      </c>
      <c r="B112">
        <v>1</v>
      </c>
    </row>
    <row r="113" ht="14.25" spans="1:2">
      <c r="A113" s="2" t="s">
        <v>136</v>
      </c>
      <c r="B113">
        <v>2</v>
      </c>
    </row>
    <row r="114" ht="14.25" spans="1:2">
      <c r="A114" s="2" t="s">
        <v>137</v>
      </c>
      <c r="B114">
        <v>3</v>
      </c>
    </row>
    <row r="115" ht="14.25" spans="1:2">
      <c r="A115" s="2" t="s">
        <v>138</v>
      </c>
      <c r="B115">
        <v>4</v>
      </c>
    </row>
    <row r="116" ht="14.25" spans="1:2">
      <c r="A116" s="2" t="s">
        <v>139</v>
      </c>
      <c r="B116">
        <v>5</v>
      </c>
    </row>
    <row r="118" ht="14.25" spans="1:2">
      <c r="A118" s="2" t="s">
        <v>131</v>
      </c>
      <c r="B118">
        <v>1</v>
      </c>
    </row>
    <row r="119" ht="14.25" spans="1:2">
      <c r="A119" s="2" t="s">
        <v>132</v>
      </c>
      <c r="B119">
        <v>3</v>
      </c>
    </row>
    <row r="120" ht="14.25" spans="1:2">
      <c r="A120" s="2" t="s">
        <v>133</v>
      </c>
      <c r="B120">
        <v>5</v>
      </c>
    </row>
    <row r="122" ht="14.25" spans="1:2">
      <c r="A122" s="2" t="s">
        <v>140</v>
      </c>
      <c r="B122">
        <v>1</v>
      </c>
    </row>
    <row r="123" ht="14.25" spans="1:2">
      <c r="A123" s="2" t="s">
        <v>141</v>
      </c>
      <c r="B123">
        <v>2</v>
      </c>
    </row>
    <row r="124" ht="14.25" spans="1:2">
      <c r="A124" s="2" t="s">
        <v>142</v>
      </c>
      <c r="B124">
        <v>5</v>
      </c>
    </row>
    <row r="126" spans="1:2">
      <c r="A126" t="s">
        <v>143</v>
      </c>
      <c r="B126">
        <v>1</v>
      </c>
    </row>
    <row r="127" spans="1:2">
      <c r="A127" t="s">
        <v>144</v>
      </c>
      <c r="B127">
        <v>5</v>
      </c>
    </row>
    <row r="129" spans="1:2">
      <c r="A129" t="s">
        <v>145</v>
      </c>
      <c r="B129">
        <v>1</v>
      </c>
    </row>
    <row r="130" spans="1:2">
      <c r="A130" t="s">
        <v>146</v>
      </c>
      <c r="B130">
        <v>3</v>
      </c>
    </row>
    <row r="131" spans="1:2">
      <c r="A131" t="s">
        <v>147</v>
      </c>
      <c r="B131">
        <v>5</v>
      </c>
    </row>
    <row r="133" spans="1:2">
      <c r="A133" t="s">
        <v>148</v>
      </c>
      <c r="B133">
        <v>1</v>
      </c>
    </row>
    <row r="134" spans="1:2">
      <c r="A134" t="s">
        <v>149</v>
      </c>
      <c r="B134">
        <v>3</v>
      </c>
    </row>
    <row r="135" spans="1:2">
      <c r="A135" t="s">
        <v>150</v>
      </c>
      <c r="B135">
        <v>5</v>
      </c>
    </row>
    <row r="137" spans="1:2">
      <c r="A137" t="s">
        <v>151</v>
      </c>
      <c r="B137">
        <v>1</v>
      </c>
    </row>
    <row r="138" spans="1:2">
      <c r="A138" t="s">
        <v>152</v>
      </c>
      <c r="B138">
        <v>4</v>
      </c>
    </row>
    <row r="139" spans="1:2">
      <c r="A139" t="s">
        <v>153</v>
      </c>
      <c r="B139">
        <v>5</v>
      </c>
    </row>
    <row r="141" spans="1:2">
      <c r="A141" t="s">
        <v>154</v>
      </c>
      <c r="B141">
        <v>1</v>
      </c>
    </row>
    <row r="142" spans="1:2">
      <c r="A142" t="s">
        <v>155</v>
      </c>
      <c r="B142">
        <v>3</v>
      </c>
    </row>
    <row r="143" spans="1:2">
      <c r="A143" t="s">
        <v>156</v>
      </c>
      <c r="B143">
        <v>5</v>
      </c>
    </row>
    <row r="145" spans="1:2">
      <c r="A145" t="s">
        <v>157</v>
      </c>
      <c r="B145">
        <v>1</v>
      </c>
    </row>
    <row r="146" spans="1:2">
      <c r="A146" t="s">
        <v>158</v>
      </c>
      <c r="B146">
        <v>3</v>
      </c>
    </row>
    <row r="147" spans="1:2">
      <c r="A147" t="s">
        <v>159</v>
      </c>
      <c r="B147">
        <v>5</v>
      </c>
    </row>
    <row r="149" spans="1:2">
      <c r="A149" t="s">
        <v>160</v>
      </c>
      <c r="B149">
        <v>1</v>
      </c>
    </row>
    <row r="150" spans="1:2">
      <c r="A150" t="s">
        <v>161</v>
      </c>
      <c r="B150">
        <v>3</v>
      </c>
    </row>
    <row r="151" spans="1:2">
      <c r="A151" t="s">
        <v>162</v>
      </c>
      <c r="B151">
        <v>5</v>
      </c>
    </row>
    <row r="153" spans="1:2">
      <c r="A153" t="s">
        <v>163</v>
      </c>
      <c r="B153">
        <v>1</v>
      </c>
    </row>
    <row r="154" spans="1:2">
      <c r="A154" t="s">
        <v>164</v>
      </c>
      <c r="B154">
        <v>3</v>
      </c>
    </row>
    <row r="155" spans="1:2">
      <c r="A155" t="s">
        <v>165</v>
      </c>
      <c r="B155">
        <v>5</v>
      </c>
    </row>
    <row r="157" spans="1:2">
      <c r="A157" t="s">
        <v>166</v>
      </c>
      <c r="B157">
        <v>1</v>
      </c>
    </row>
    <row r="158" spans="1:2">
      <c r="A158" t="s">
        <v>167</v>
      </c>
      <c r="B158">
        <v>2</v>
      </c>
    </row>
    <row r="159" spans="1:2">
      <c r="A159" t="s">
        <v>168</v>
      </c>
      <c r="B159">
        <v>3</v>
      </c>
    </row>
    <row r="160" spans="1:2">
      <c r="A160" t="s">
        <v>169</v>
      </c>
      <c r="B160">
        <v>4</v>
      </c>
    </row>
    <row r="161" spans="1:2">
      <c r="A161" t="s">
        <v>170</v>
      </c>
      <c r="B161">
        <v>5</v>
      </c>
    </row>
    <row r="163" spans="1:2">
      <c r="A163" t="s">
        <v>171</v>
      </c>
      <c r="B163">
        <v>1</v>
      </c>
    </row>
    <row r="164" spans="1:2">
      <c r="A164" t="s">
        <v>172</v>
      </c>
      <c r="B164">
        <v>5</v>
      </c>
    </row>
    <row r="166" spans="1:2">
      <c r="A166" s="1" t="s">
        <v>26</v>
      </c>
      <c r="B166">
        <v>1</v>
      </c>
    </row>
    <row r="167" ht="27" spans="1:2">
      <c r="A167" s="3" t="s">
        <v>173</v>
      </c>
      <c r="B167">
        <v>3</v>
      </c>
    </row>
    <row r="168" spans="1:2">
      <c r="A168" s="3" t="s">
        <v>174</v>
      </c>
      <c r="B168">
        <v>5</v>
      </c>
    </row>
    <row r="170" spans="1:2">
      <c r="A170" t="s">
        <v>49</v>
      </c>
      <c r="B170">
        <v>-2</v>
      </c>
    </row>
    <row r="171" spans="1:2">
      <c r="A171" s="1" t="s">
        <v>175</v>
      </c>
      <c r="B171">
        <v>2</v>
      </c>
    </row>
    <row r="172" spans="1:2">
      <c r="A172" s="1" t="s">
        <v>65</v>
      </c>
      <c r="B172" s="1" t="s"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权重数据库（请勿删改）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zhengyimin</dc:creator>
  <cp:lastModifiedBy>许家公子</cp:lastModifiedBy>
  <dcterms:created xsi:type="dcterms:W3CDTF">2021-02-06T23:36:00Z</dcterms:created>
  <cp:lastPrinted>2024-11-04T17:40:00Z</cp:lastPrinted>
  <dcterms:modified xsi:type="dcterms:W3CDTF">2026-03-23T08:45:55Z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E5E165AB4FDF4E74A5AC26D3A557A554_13</vt:lpwstr>
  </property>
  <property fmtid="{D5CDD505-2E9C-101B-9397-08002B2CF9AE}" pid="4" name="CalculationRule">
    <vt:i4>0</vt:i4>
  </property>
</Properties>
</file>